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'Расходы'!$A$1:$D$22</definedName>
  </definedNames>
  <calcPr fullCalcOnLoad="1"/>
</workbook>
</file>

<file path=xl/sharedStrings.xml><?xml version="1.0" encoding="utf-8"?>
<sst xmlns="http://schemas.openxmlformats.org/spreadsheetml/2006/main" count="91" uniqueCount="71">
  <si>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</si>
  <si>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</si>
  <si>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</si>
  <si>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</si>
  <si>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</si>
  <si>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</si>
  <si>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</si>
  <si>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</si>
  <si>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</si>
  <si>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</si>
  <si>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</si>
  <si>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</si>
  <si>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</si>
  <si>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</si>
  <si>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</si>
  <si>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</si>
  <si>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</si>
  <si>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</si>
  <si>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</si>
  <si>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</si>
  <si>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</si>
  <si>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</si>
  <si>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</si>
  <si>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</si>
  <si>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</si>
  <si>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</si>
  <si>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</si>
  <si>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</si>
  <si>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</si>
  <si>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</si>
  <si>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</si>
  <si>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</si>
  <si>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</si>
  <si>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</si>
  <si>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</si>
  <si>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</si>
  <si>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</si>
  <si>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</si>
  <si>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</si>
  <si>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</si>
  <si>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</si>
  <si>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</si>
  <si>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</si>
  <si>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</si>
  <si>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</si>
  <si>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</si>
  <si>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</si>
  <si>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</si>
  <si>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</si>
  <si>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</si>
  <si>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</si>
  <si>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</si>
  <si>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</si>
  <si>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</si>
  <si>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</si>
  <si>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</si>
  <si>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</si>
  <si>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</si>
  <si>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</si>
  <si>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</si>
  <si>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</si>
  <si>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</si>
  <si>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</si>
  <si>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</si>
  <si>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</si>
  <si>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</si>
  <si>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</si>
  <si>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</si>
  <si>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</si>
  <si>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</si>
  <si>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июля  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</si>
</sst>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0" fontId="24" fillId="0" borderId="26" xfId="0" applyNumberFormat="1" applyFont="1" applyFill="1" applyBorder="1" applyAlignment="1">
      <alignment vertical="center" wrapText="1" shrinkToFit="1"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49" fontId="25" fillId="0" borderId="46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47" xfId="0" applyNumberFormat="1" applyFont="1" applyBorder="1" applyAlignment="1" applyProtection="1">
      <alignment horizontal="right" vertical="center" wrapText="1"/>
      <protection/>
    </xf>
    <xf numFmtId="4" fontId="25" fillId="24" borderId="20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49" fontId="25" fillId="24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5" fillId="24" borderId="50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6"/>
  <sheetViews>
    <sheetView showGridLines="0" tabSelected="1" view="pageBreakPreview" zoomScale="80" zoomScaleSheetLayoutView="80" zoomScalePageLayoutView="0" workbookViewId="0" topLeftCell="A1">
      <selection activeCell="A2" sqref="A2:D2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51</v>
      </c>
    </row>
    <row r="2" spans="1:4" s="25" customFormat="1" ht="76.5" customHeight="1">
      <c r="A2" s="93" t="s">
        <v>70</v>
      </c>
      <c r="B2" s="93"/>
      <c r="C2" s="93"/>
      <c r="D2" s="93"/>
    </row>
    <row r="3" spans="1:4" s="25" customFormat="1" ht="35.25" customHeight="1">
      <c r="A3" s="27" t="s">
        <v>52</v>
      </c>
      <c r="C3" s="28"/>
      <c r="D3" s="28"/>
    </row>
    <row r="4" spans="1:4" s="25" customFormat="1" ht="35.25" customHeight="1" thickBot="1">
      <c r="A4" s="94" t="s">
        <v>6</v>
      </c>
      <c r="B4" s="95"/>
      <c r="C4" s="95"/>
      <c r="D4" s="95"/>
    </row>
    <row r="5" spans="1:4" ht="86.25" customHeight="1" thickBot="1">
      <c r="A5" s="29" t="s">
        <v>0</v>
      </c>
      <c r="B5" s="30" t="s">
        <v>7</v>
      </c>
      <c r="C5" s="30" t="s">
        <v>53</v>
      </c>
      <c r="D5" s="70" t="s">
        <v>36</v>
      </c>
    </row>
    <row r="6" spans="1:4" ht="36" customHeight="1" thickBot="1">
      <c r="A6" s="32">
        <v>1</v>
      </c>
      <c r="B6" s="33" t="s">
        <v>37</v>
      </c>
      <c r="C6" s="33" t="s">
        <v>11</v>
      </c>
      <c r="D6" s="71" t="s">
        <v>38</v>
      </c>
    </row>
    <row r="7" spans="1:4" ht="36" customHeight="1" thickBot="1">
      <c r="A7" s="81" t="s">
        <v>1</v>
      </c>
      <c r="B7" s="82" t="s">
        <v>4</v>
      </c>
      <c r="C7" s="91">
        <f>SUM(C8:C15)</f>
        <v>1689700</v>
      </c>
      <c r="D7" s="92">
        <f>SUM(D8:D15)</f>
        <v>1263564.8399999999</v>
      </c>
    </row>
    <row r="8" spans="1:122" ht="49.5" customHeight="1">
      <c r="A8" s="34" t="s">
        <v>12</v>
      </c>
      <c r="B8" s="35" t="s">
        <v>13</v>
      </c>
      <c r="C8" s="87">
        <v>25000</v>
      </c>
      <c r="D8" s="88">
        <v>14277.2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</row>
    <row r="9" spans="1:122" ht="49.5" customHeight="1">
      <c r="A9" s="37" t="s">
        <v>14</v>
      </c>
      <c r="B9" s="38" t="s">
        <v>15</v>
      </c>
      <c r="C9" s="39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</row>
    <row r="10" spans="1:122" ht="49.5" customHeight="1">
      <c r="A10" s="37" t="s">
        <v>16</v>
      </c>
      <c r="B10" s="38" t="s">
        <v>17</v>
      </c>
      <c r="C10" s="39">
        <v>22000</v>
      </c>
      <c r="D10" s="40">
        <v>1774.86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</row>
    <row r="11" spans="1:122" ht="49.5" customHeight="1">
      <c r="A11" s="37" t="s">
        <v>39</v>
      </c>
      <c r="B11" s="38" t="s">
        <v>17</v>
      </c>
      <c r="C11" s="39">
        <v>206000</v>
      </c>
      <c r="D11" s="40">
        <v>46037.84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</row>
    <row r="12" spans="1:122" ht="49.5" customHeight="1">
      <c r="A12" s="37" t="s">
        <v>18</v>
      </c>
      <c r="B12" s="38" t="s">
        <v>19</v>
      </c>
      <c r="C12" s="39">
        <v>2000</v>
      </c>
      <c r="D12" s="40">
        <v>300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</row>
    <row r="13" spans="1:122" ht="141.75">
      <c r="A13" s="41" t="s">
        <v>20</v>
      </c>
      <c r="B13" s="42" t="s">
        <v>21</v>
      </c>
      <c r="C13" s="39"/>
      <c r="D13" s="4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</row>
    <row r="14" spans="1:122" ht="50.25" customHeight="1">
      <c r="A14" s="41" t="s">
        <v>48</v>
      </c>
      <c r="B14" s="42" t="s">
        <v>47</v>
      </c>
      <c r="C14" s="39"/>
      <c r="D14" s="40">
        <v>143500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</row>
    <row r="15" spans="1:122" ht="120.75" customHeight="1" thickBot="1">
      <c r="A15" s="43" t="s">
        <v>22</v>
      </c>
      <c r="B15" s="44" t="s">
        <v>42</v>
      </c>
      <c r="C15" s="89">
        <v>1434700</v>
      </c>
      <c r="D15" s="90">
        <v>1057674.94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</row>
    <row r="16" spans="5:122" ht="35.2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</row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  <row r="33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4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23"/>
  <sheetViews>
    <sheetView showGridLines="0" view="pageBreakPreview" zoomScale="70" zoomScaleSheetLayoutView="70" zoomScalePageLayoutView="0" workbookViewId="0" topLeftCell="A1">
      <selection activeCell="P13" sqref="P13"/>
    </sheetView>
  </sheetViews>
  <sheetFormatPr defaultColWidth="9.00390625" defaultRowHeight="46.5" customHeight="1"/>
  <cols>
    <col min="1" max="1" width="52.25390625" style="68" customWidth="1"/>
    <col min="2" max="2" width="48.125" style="68" customWidth="1"/>
    <col min="3" max="4" width="29.625" style="68" customWidth="1"/>
    <col min="5" max="16384" width="9.125" style="46" customWidth="1"/>
  </cols>
  <sheetData>
    <row r="1" spans="1:4" ht="46.5" customHeight="1" thickBot="1">
      <c r="A1" s="96" t="s">
        <v>5</v>
      </c>
      <c r="B1" s="96"/>
      <c r="C1" s="96"/>
      <c r="D1" s="96"/>
    </row>
    <row r="2" spans="1:4" ht="75" customHeight="1" thickBot="1">
      <c r="A2" s="29" t="s">
        <v>0</v>
      </c>
      <c r="B2" s="30" t="s">
        <v>7</v>
      </c>
      <c r="C2" s="30" t="s">
        <v>53</v>
      </c>
      <c r="D2" s="31" t="s">
        <v>36</v>
      </c>
    </row>
    <row r="3" spans="1:4" ht="23.25" customHeight="1" thickBot="1">
      <c r="A3" s="47">
        <v>1</v>
      </c>
      <c r="B3" s="48" t="s">
        <v>37</v>
      </c>
      <c r="C3" s="48" t="s">
        <v>11</v>
      </c>
      <c r="D3" s="49" t="s">
        <v>38</v>
      </c>
    </row>
    <row r="4" spans="1:4" ht="51" customHeight="1" thickBot="1">
      <c r="A4" s="50" t="s">
        <v>2</v>
      </c>
      <c r="B4" s="51" t="s">
        <v>4</v>
      </c>
      <c r="C4" s="52">
        <f>C5+C10+C12+C14+C17+C20</f>
        <v>1689700</v>
      </c>
      <c r="D4" s="102">
        <f>D5+D10+D12+D14+D17+D20</f>
        <v>958485.8800000001</v>
      </c>
    </row>
    <row r="5" spans="1:100" ht="43.5" customHeight="1" thickBot="1">
      <c r="A5" s="53" t="s">
        <v>8</v>
      </c>
      <c r="B5" s="54" t="s">
        <v>9</v>
      </c>
      <c r="C5" s="55">
        <f>SUM(C6:C9)</f>
        <v>997700</v>
      </c>
      <c r="D5" s="56">
        <f>SUM(D6:D9)</f>
        <v>553071.88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</row>
    <row r="6" spans="1:100" ht="100.5" customHeight="1">
      <c r="A6" s="34" t="s">
        <v>10</v>
      </c>
      <c r="B6" s="35" t="s">
        <v>23</v>
      </c>
      <c r="C6" s="39">
        <v>424400</v>
      </c>
      <c r="D6" s="40">
        <v>279014.61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</row>
    <row r="7" spans="1:100" ht="101.25" customHeight="1">
      <c r="A7" s="37" t="s">
        <v>24</v>
      </c>
      <c r="B7" s="38" t="s">
        <v>25</v>
      </c>
      <c r="C7" s="39">
        <v>524200</v>
      </c>
      <c r="D7" s="40">
        <v>230346.27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</row>
    <row r="8" spans="1:100" ht="69.75" customHeight="1">
      <c r="A8" s="37" t="s">
        <v>43</v>
      </c>
      <c r="B8" s="38" t="s">
        <v>44</v>
      </c>
      <c r="C8" s="39"/>
      <c r="D8" s="40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</row>
    <row r="9" spans="1:100" ht="46.5" customHeight="1" thickBot="1">
      <c r="A9" s="43" t="s">
        <v>26</v>
      </c>
      <c r="B9" s="44" t="s">
        <v>27</v>
      </c>
      <c r="C9" s="39">
        <v>49100</v>
      </c>
      <c r="D9" s="40">
        <v>43711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</row>
    <row r="10" spans="1:100" ht="46.5" customHeight="1" thickBot="1">
      <c r="A10" s="53" t="s">
        <v>28</v>
      </c>
      <c r="B10" s="54" t="s">
        <v>29</v>
      </c>
      <c r="C10" s="55">
        <f>SUM(C11)</f>
        <v>86100</v>
      </c>
      <c r="D10" s="56">
        <f>D11</f>
        <v>34381.91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</row>
    <row r="11" spans="1:100" ht="46.5" customHeight="1" thickBot="1">
      <c r="A11" s="58" t="s">
        <v>30</v>
      </c>
      <c r="B11" s="59" t="s">
        <v>31</v>
      </c>
      <c r="C11" s="39">
        <v>86100</v>
      </c>
      <c r="D11" s="40">
        <v>34381.91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</row>
    <row r="12" spans="1:100" ht="87.75" customHeight="1" thickBot="1">
      <c r="A12" s="53" t="s">
        <v>65</v>
      </c>
      <c r="B12" s="54" t="s">
        <v>64</v>
      </c>
      <c r="C12" s="55">
        <f>C13</f>
        <v>0</v>
      </c>
      <c r="D12" s="56">
        <f>D13</f>
        <v>40000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</row>
    <row r="13" spans="1:100" ht="46.5" customHeight="1" thickBot="1">
      <c r="A13" s="58" t="s">
        <v>66</v>
      </c>
      <c r="B13" s="59" t="s">
        <v>67</v>
      </c>
      <c r="C13" s="39">
        <v>0</v>
      </c>
      <c r="D13" s="40">
        <v>40000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</row>
    <row r="14" spans="1:100" ht="59.25" customHeight="1" thickBot="1">
      <c r="A14" s="60" t="s">
        <v>63</v>
      </c>
      <c r="B14" s="54" t="s">
        <v>46</v>
      </c>
      <c r="C14" s="55">
        <f>SUM(C15:C16)</f>
        <v>325000</v>
      </c>
      <c r="D14" s="56">
        <f>SUM(D15:D16)</f>
        <v>103010.64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</row>
    <row r="15" spans="1:100" ht="46.5" customHeight="1">
      <c r="A15" s="61" t="s">
        <v>45</v>
      </c>
      <c r="B15" s="45" t="s">
        <v>46</v>
      </c>
      <c r="C15" s="39">
        <v>325000</v>
      </c>
      <c r="D15" s="40">
        <v>103010.64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</row>
    <row r="16" spans="1:100" ht="46.5" customHeight="1" thickBot="1">
      <c r="A16" s="62" t="s">
        <v>50</v>
      </c>
      <c r="B16" s="63" t="s">
        <v>49</v>
      </c>
      <c r="C16" s="39">
        <v>0</v>
      </c>
      <c r="D16" s="40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</row>
    <row r="17" spans="1:100" ht="63" customHeight="1" thickBot="1">
      <c r="A17" s="53" t="s">
        <v>32</v>
      </c>
      <c r="B17" s="54" t="s">
        <v>33</v>
      </c>
      <c r="C17" s="55">
        <f>SUM(C18:C19)</f>
        <v>280900</v>
      </c>
      <c r="D17" s="56">
        <f>SUM(D18:D19)</f>
        <v>228021.45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</row>
    <row r="18" spans="1:100" ht="46.5" customHeight="1">
      <c r="A18" s="34" t="s">
        <v>40</v>
      </c>
      <c r="B18" s="35" t="s">
        <v>41</v>
      </c>
      <c r="C18" s="87">
        <v>0</v>
      </c>
      <c r="D18" s="88">
        <v>89000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</row>
    <row r="19" spans="1:100" ht="46.5" customHeight="1" thickBot="1">
      <c r="A19" s="43" t="s">
        <v>34</v>
      </c>
      <c r="B19" s="44" t="s">
        <v>35</v>
      </c>
      <c r="C19" s="89">
        <v>280900</v>
      </c>
      <c r="D19" s="90">
        <v>139021.45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</row>
    <row r="20" spans="1:100" ht="46.5" customHeight="1" thickBot="1">
      <c r="A20" s="98" t="s">
        <v>68</v>
      </c>
      <c r="B20" s="99" t="s">
        <v>69</v>
      </c>
      <c r="C20" s="100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</row>
    <row r="21" spans="1:100" ht="46.5" customHeight="1" thickBot="1">
      <c r="A21" s="83" t="s">
        <v>68</v>
      </c>
      <c r="B21" s="84" t="s">
        <v>69</v>
      </c>
      <c r="C21" s="85"/>
      <c r="D21" s="8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</row>
    <row r="22" spans="1:100" ht="46.5" customHeight="1" thickBot="1">
      <c r="A22" s="64" t="s">
        <v>3</v>
      </c>
      <c r="B22" s="65" t="s">
        <v>4</v>
      </c>
      <c r="C22" s="66"/>
      <c r="D22" s="6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</row>
    <row r="23" spans="1:4" s="69" customFormat="1" ht="46.5" customHeight="1">
      <c r="A23" s="68"/>
      <c r="B23" s="68"/>
      <c r="C23" s="68"/>
      <c r="D23" s="68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4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P39" sqref="N38:P39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97" t="s">
        <v>54</v>
      </c>
      <c r="B1" s="97"/>
      <c r="C1" s="97"/>
      <c r="D1" s="97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55</v>
      </c>
      <c r="C3" s="6" t="s">
        <v>53</v>
      </c>
      <c r="D3" s="7" t="s">
        <v>36</v>
      </c>
    </row>
    <row r="4" spans="1:4" s="8" customFormat="1" ht="20.25" customHeight="1" thickBot="1">
      <c r="A4" s="9">
        <v>1</v>
      </c>
      <c r="B4" s="10" t="s">
        <v>37</v>
      </c>
      <c r="C4" s="11" t="s">
        <v>11</v>
      </c>
      <c r="D4" s="12" t="s">
        <v>38</v>
      </c>
    </row>
    <row r="5" spans="1:178" s="14" customFormat="1" ht="48" customHeight="1">
      <c r="A5" s="74" t="s">
        <v>56</v>
      </c>
      <c r="B5" s="75" t="s">
        <v>57</v>
      </c>
      <c r="C5" s="76">
        <f>H5</f>
        <v>0</v>
      </c>
      <c r="D5" s="76">
        <f>I5</f>
        <v>305078.95999999973</v>
      </c>
      <c r="E5" s="13"/>
      <c r="F5" s="13"/>
      <c r="G5" s="13"/>
      <c r="H5" s="22">
        <f>Доходы!C7-Расходы!C4</f>
        <v>0</v>
      </c>
      <c r="I5" s="22">
        <f>Доходы!D7-Расходы!D4</f>
        <v>305078.95999999973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7" t="s">
        <v>58</v>
      </c>
      <c r="B6" s="73" t="s">
        <v>59</v>
      </c>
      <c r="C6" s="72">
        <v>-109100</v>
      </c>
      <c r="D6" s="72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7" t="s">
        <v>60</v>
      </c>
      <c r="B7" s="73" t="s">
        <v>61</v>
      </c>
      <c r="C7" s="72">
        <f>H5</f>
        <v>0</v>
      </c>
      <c r="D7" s="72">
        <f>I5</f>
        <v>305078.95999999973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8" t="s">
        <v>62</v>
      </c>
      <c r="B8" s="79" t="s">
        <v>4</v>
      </c>
      <c r="C8" s="80">
        <f>H5</f>
        <v>0</v>
      </c>
      <c r="D8" s="80">
        <f>I5</f>
        <v>305078.95999999973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2019-08-19T08:10:50Z</dcterms:modified>
  <cp:category/>
  <cp:version/>
  <cp:contentType/>
  <cp:contentStatus/>
</cp:coreProperties>
</file>