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'Расходы'!$A$1:$D$21</definedName>
  </definedNames>
  <calcPr fullCalcOnLoad="1"/>
</workbook>
</file>

<file path=xl/sharedStrings.xml><?xml version="1.0" encoding="utf-8"?>
<sst xmlns="http://schemas.openxmlformats.org/spreadsheetml/2006/main" count="87" uniqueCount="69">
  <si>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</si>
  <si>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</si>
  <si>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</si>
  <si>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</si>
  <si>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</si>
  <si>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</si>
  <si>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</si>
  <si>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</si>
  <si>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</si>
  <si>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</si>
  <si>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</si>
  <si>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</si>
  <si>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</si>
  <si>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</si>
  <si>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</si>
  <si>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</si>
  <si>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</si>
  <si>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</si>
  <si>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</si>
  <si>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</si>
  <si>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</si>
  <si>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</si>
  <si>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</si>
  <si>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</si>
  <si>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</si>
  <si>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</si>
  <si>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</si>
  <si>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</si>
  <si>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</si>
  <si>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</si>
  <si>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</si>
  <si>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</si>
  <si>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</si>
  <si>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</si>
  <si>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</si>
  <si>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</si>
  <si>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</si>
  <si>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</si>
  <si>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</si>
  <si>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</si>
  <si>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</si>
  <si>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</si>
  <si>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</si>
  <si>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</si>
  <si>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</si>
  <si>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</si>
  <si>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</si>
  <si>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</si>
  <si>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</si>
  <si>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</si>
  <si>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</si>
  <si>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</si>
  <si>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</si>
  <si>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</si>
  <si>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</si>
  <si>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</si>
  <si>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</si>
  <si>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</si>
  <si>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</si>
  <si>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</si>
  <si>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</si>
  <si>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</si>
  <si>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</si>
  <si>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</si>
  <si>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</si>
  <si>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</si>
  <si>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</si>
  <si>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</si>
  <si>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июля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</si>
</sst>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" fontId="21" fillId="0" borderId="18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0" fontId="24" fillId="0" borderId="26" xfId="0" applyNumberFormat="1" applyFont="1" applyFill="1" applyBorder="1" applyAlignment="1">
      <alignment vertical="center" wrapText="1" shrinkToFit="1"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" fontId="24" fillId="0" borderId="30" xfId="0" applyNumberFormat="1" applyFont="1" applyBorder="1" applyAlignment="1" applyProtection="1">
      <alignment horizontal="right" vertical="center" wrapText="1"/>
      <protection/>
    </xf>
    <xf numFmtId="4" fontId="24" fillId="0" borderId="31" xfId="0" applyNumberFormat="1" applyFont="1" applyBorder="1" applyAlignment="1" applyProtection="1">
      <alignment horizontal="right" vertical="center" wrapText="1"/>
      <protection/>
    </xf>
    <xf numFmtId="49" fontId="24" fillId="24" borderId="32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36" xfId="0" applyNumberFormat="1" applyFont="1" applyFill="1" applyBorder="1" applyAlignment="1">
      <alignment vertical="center"/>
    </xf>
    <xf numFmtId="49" fontId="25" fillId="24" borderId="34" xfId="0" applyNumberFormat="1" applyFont="1" applyFill="1" applyBorder="1" applyAlignment="1">
      <alignment horizontal="center" vertical="center"/>
    </xf>
    <xf numFmtId="4" fontId="25" fillId="24" borderId="37" xfId="0" applyNumberFormat="1" applyFont="1" applyFill="1" applyBorder="1" applyAlignment="1">
      <alignment horizontal="right"/>
    </xf>
    <xf numFmtId="4" fontId="25" fillId="24" borderId="35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8" xfId="0" applyNumberFormat="1" applyFont="1" applyFill="1" applyBorder="1" applyAlignment="1">
      <alignment vertical="center" wrapText="1" shrinkToFit="1"/>
    </xf>
    <xf numFmtId="49" fontId="24" fillId="24" borderId="39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0" borderId="41" xfId="0" applyNumberFormat="1" applyFont="1" applyBorder="1" applyAlignment="1" applyProtection="1">
      <alignment vertical="center" wrapText="1"/>
      <protection/>
    </xf>
    <xf numFmtId="49" fontId="24" fillId="24" borderId="42" xfId="0" applyNumberFormat="1" applyFont="1" applyFill="1" applyBorder="1" applyAlignment="1">
      <alignment horizontal="center" vertical="center" wrapText="1" shrinkToFit="1"/>
    </xf>
    <xf numFmtId="49" fontId="24" fillId="24" borderId="2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4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5" fillId="24" borderId="45" xfId="0" applyNumberFormat="1" applyFont="1" applyFill="1" applyBorder="1" applyAlignment="1">
      <alignment vertical="center" wrapText="1"/>
    </xf>
    <xf numFmtId="49" fontId="24" fillId="24" borderId="46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7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43" xfId="0" applyNumberFormat="1" applyFont="1" applyFill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49" fontId="25" fillId="24" borderId="4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5" fillId="24" borderId="49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horizontal="center" vertical="center"/>
    </xf>
    <xf numFmtId="4" fontId="25" fillId="0" borderId="34" xfId="0" applyNumberFormat="1" applyFont="1" applyFill="1" applyBorder="1" applyAlignment="1">
      <alignment horizontal="right"/>
    </xf>
    <xf numFmtId="4" fontId="25" fillId="0" borderId="37" xfId="0" applyNumberFormat="1" applyFont="1" applyFill="1" applyBorder="1" applyAlignment="1">
      <alignment horizontal="right"/>
    </xf>
    <xf numFmtId="49" fontId="21" fillId="0" borderId="50" xfId="0" applyNumberFormat="1" applyFont="1" applyBorder="1" applyAlignment="1">
      <alignment vertical="center" wrapText="1"/>
    </xf>
    <xf numFmtId="4" fontId="21" fillId="0" borderId="51" xfId="0" applyNumberFormat="1" applyFont="1" applyFill="1" applyBorder="1" applyAlignment="1">
      <alignment horizontal="right" vertical="center" wrapText="1"/>
    </xf>
    <xf numFmtId="4" fontId="21" fillId="0" borderId="52" xfId="0" applyNumberFormat="1" applyFont="1" applyFill="1" applyBorder="1" applyAlignment="1">
      <alignment horizontal="right" vertical="center" wrapText="1"/>
    </xf>
    <xf numFmtId="49" fontId="22" fillId="0" borderId="22" xfId="0" applyNumberFormat="1" applyFont="1" applyBorder="1" applyAlignment="1">
      <alignment vertical="center" wrapText="1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7" xfId="0" applyNumberFormat="1" applyFont="1" applyFill="1" applyBorder="1" applyAlignment="1">
      <alignment horizontal="right" vertical="center" wrapText="1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54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29.125" defaultRowHeight="35.25" customHeight="1"/>
  <cols>
    <col min="1" max="1" width="46.75390625" style="27" customWidth="1"/>
    <col min="2" max="2" width="40.25390625" style="27" customWidth="1"/>
    <col min="3" max="4" width="25.75390625" style="27" customWidth="1"/>
    <col min="5" max="16384" width="29.125" style="28" customWidth="1"/>
  </cols>
  <sheetData>
    <row r="1" ht="35.25" customHeight="1">
      <c r="D1" s="28" t="s">
        <v>51</v>
      </c>
    </row>
    <row r="2" spans="1:4" s="27" customFormat="1" ht="76.5" customHeight="1">
      <c r="A2" s="83" t="s">
        <v>68</v>
      </c>
      <c r="B2" s="83"/>
      <c r="C2" s="83"/>
      <c r="D2" s="83"/>
    </row>
    <row r="3" spans="1:4" s="27" customFormat="1" ht="35.25" customHeight="1">
      <c r="A3" s="29" t="s">
        <v>52</v>
      </c>
      <c r="C3" s="30"/>
      <c r="D3" s="30"/>
    </row>
    <row r="4" spans="1:4" s="27" customFormat="1" ht="35.25" customHeight="1" thickBot="1">
      <c r="A4" s="84" t="s">
        <v>6</v>
      </c>
      <c r="B4" s="85"/>
      <c r="C4" s="85"/>
      <c r="D4" s="85"/>
    </row>
    <row r="5" spans="1:4" ht="86.25" customHeight="1" thickBot="1">
      <c r="A5" s="31" t="s">
        <v>0</v>
      </c>
      <c r="B5" s="32" t="s">
        <v>7</v>
      </c>
      <c r="C5" s="32" t="s">
        <v>53</v>
      </c>
      <c r="D5" s="88" t="s">
        <v>36</v>
      </c>
    </row>
    <row r="6" spans="1:4" ht="36" customHeight="1" thickBot="1">
      <c r="A6" s="34">
        <v>1</v>
      </c>
      <c r="B6" s="35" t="s">
        <v>37</v>
      </c>
      <c r="C6" s="35" t="s">
        <v>11</v>
      </c>
      <c r="D6" s="89" t="s">
        <v>38</v>
      </c>
    </row>
    <row r="7" spans="1:4" ht="36" customHeight="1" thickBot="1">
      <c r="A7" s="90" t="s">
        <v>1</v>
      </c>
      <c r="B7" s="91" t="s">
        <v>4</v>
      </c>
      <c r="C7" s="92">
        <f>SUM(C8:C15)</f>
        <v>2040550.4</v>
      </c>
      <c r="D7" s="93">
        <f>SUM(D8:D15)</f>
        <v>1271727.2999999998</v>
      </c>
    </row>
    <row r="8" spans="1:130" ht="49.5" customHeight="1">
      <c r="A8" s="36" t="s">
        <v>12</v>
      </c>
      <c r="B8" s="37" t="s">
        <v>13</v>
      </c>
      <c r="C8" s="38">
        <v>31000</v>
      </c>
      <c r="D8" s="39">
        <v>12592.85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</row>
    <row r="9" spans="1:130" ht="49.5" customHeight="1">
      <c r="A9" s="41" t="s">
        <v>14</v>
      </c>
      <c r="B9" s="42" t="s">
        <v>15</v>
      </c>
      <c r="C9" s="43"/>
      <c r="D9" s="44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</row>
    <row r="10" spans="1:130" ht="49.5" customHeight="1">
      <c r="A10" s="41" t="s">
        <v>16</v>
      </c>
      <c r="B10" s="42" t="s">
        <v>17</v>
      </c>
      <c r="C10" s="43">
        <v>19000</v>
      </c>
      <c r="D10" s="44">
        <v>17907.31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</row>
    <row r="11" spans="1:130" ht="49.5" customHeight="1">
      <c r="A11" s="41" t="s">
        <v>39</v>
      </c>
      <c r="B11" s="42" t="s">
        <v>17</v>
      </c>
      <c r="C11" s="43">
        <v>201000</v>
      </c>
      <c r="D11" s="44">
        <v>54410.7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</row>
    <row r="12" spans="1:130" ht="49.5" customHeight="1">
      <c r="A12" s="41" t="s">
        <v>18</v>
      </c>
      <c r="B12" s="42" t="s">
        <v>19</v>
      </c>
      <c r="C12" s="43">
        <v>2000</v>
      </c>
      <c r="D12" s="44">
        <v>1500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</row>
    <row r="13" spans="1:130" ht="141.75" hidden="1">
      <c r="A13" s="45" t="s">
        <v>20</v>
      </c>
      <c r="B13" s="46" t="s">
        <v>21</v>
      </c>
      <c r="C13" s="43"/>
      <c r="D13" s="4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</row>
    <row r="14" spans="1:130" ht="50.25" customHeight="1">
      <c r="A14" s="45" t="s">
        <v>48</v>
      </c>
      <c r="B14" s="46" t="s">
        <v>47</v>
      </c>
      <c r="C14" s="43">
        <v>58300</v>
      </c>
      <c r="D14" s="44">
        <v>58300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</row>
    <row r="15" spans="1:130" ht="120.75" customHeight="1" thickBot="1">
      <c r="A15" s="47" t="s">
        <v>22</v>
      </c>
      <c r="B15" s="48" t="s">
        <v>42</v>
      </c>
      <c r="C15" s="49">
        <v>1729250.4</v>
      </c>
      <c r="D15" s="50">
        <v>1127016.44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</row>
    <row r="16" spans="5:130" ht="35.25" customHeight="1"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</row>
    <row r="17" s="27" customFormat="1" ht="35.25" customHeight="1"/>
    <row r="18" s="27" customFormat="1" ht="35.25" customHeight="1"/>
    <row r="19" s="27" customFormat="1" ht="35.25" customHeight="1"/>
    <row r="20" s="27" customFormat="1" ht="35.25" customHeight="1"/>
    <row r="21" s="27" customFormat="1" ht="35.25" customHeight="1"/>
    <row r="22" s="27" customFormat="1" ht="35.25" customHeight="1"/>
    <row r="23" s="27" customFormat="1" ht="35.25" customHeight="1"/>
    <row r="24" s="27" customFormat="1" ht="35.25" customHeight="1"/>
    <row r="25" s="27" customFormat="1" ht="35.25" customHeight="1"/>
    <row r="26" s="27" customFormat="1" ht="35.25" customHeight="1"/>
    <row r="27" s="27" customFormat="1" ht="35.25" customHeight="1"/>
    <row r="28" s="27" customFormat="1" ht="35.25" customHeight="1"/>
    <row r="29" s="27" customFormat="1" ht="35.25" customHeight="1"/>
    <row r="30" s="27" customFormat="1" ht="35.25" customHeight="1"/>
    <row r="31" s="27" customFormat="1" ht="35.25" customHeight="1"/>
    <row r="32" s="27" customFormat="1" ht="35.25" customHeight="1"/>
    <row r="33" s="27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4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22"/>
  <sheetViews>
    <sheetView showGridLines="0" view="pageBreakPreview" zoomScale="70" zoomScaleSheetLayoutView="70" zoomScalePageLayoutView="0" workbookViewId="0" topLeftCell="A7">
      <selection activeCell="R14" sqref="R14"/>
    </sheetView>
  </sheetViews>
  <sheetFormatPr defaultColWidth="9.00390625" defaultRowHeight="46.5" customHeight="1"/>
  <cols>
    <col min="1" max="1" width="52.25390625" style="79" customWidth="1"/>
    <col min="2" max="2" width="48.125" style="79" customWidth="1"/>
    <col min="3" max="4" width="28.625" style="79" customWidth="1"/>
    <col min="5" max="16384" width="9.125" style="52" customWidth="1"/>
  </cols>
  <sheetData>
    <row r="1" spans="1:4" ht="46.5" customHeight="1" thickBot="1">
      <c r="A1" s="86" t="s">
        <v>5</v>
      </c>
      <c r="B1" s="86"/>
      <c r="C1" s="86"/>
      <c r="D1" s="86"/>
    </row>
    <row r="2" spans="1:4" ht="75" customHeight="1" thickBot="1">
      <c r="A2" s="31" t="s">
        <v>0</v>
      </c>
      <c r="B2" s="32" t="s">
        <v>7</v>
      </c>
      <c r="C2" s="32" t="s">
        <v>53</v>
      </c>
      <c r="D2" s="33" t="s">
        <v>36</v>
      </c>
    </row>
    <row r="3" spans="1:4" ht="23.25" customHeight="1" thickBot="1">
      <c r="A3" s="53">
        <v>1</v>
      </c>
      <c r="B3" s="54" t="s">
        <v>37</v>
      </c>
      <c r="C3" s="54" t="s">
        <v>11</v>
      </c>
      <c r="D3" s="55" t="s">
        <v>38</v>
      </c>
    </row>
    <row r="4" spans="1:4" ht="33.75" customHeight="1" thickBot="1">
      <c r="A4" s="56" t="s">
        <v>2</v>
      </c>
      <c r="B4" s="57" t="s">
        <v>4</v>
      </c>
      <c r="C4" s="58">
        <f>C5+C10+C12+C14+C17</f>
        <v>2118987.12</v>
      </c>
      <c r="D4" s="59">
        <f>D5+D10+D14+D17</f>
        <v>1019785.05</v>
      </c>
    </row>
    <row r="5" spans="1:115" ht="43.5" customHeight="1" thickBot="1">
      <c r="A5" s="60" t="s">
        <v>8</v>
      </c>
      <c r="B5" s="61" t="s">
        <v>9</v>
      </c>
      <c r="C5" s="62">
        <f>SUM(C6:C9)</f>
        <v>1012610.45</v>
      </c>
      <c r="D5" s="63">
        <f>SUM(D6:D9)</f>
        <v>538557.78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</row>
    <row r="6" spans="1:115" ht="100.5" customHeight="1">
      <c r="A6" s="36" t="s">
        <v>10</v>
      </c>
      <c r="B6" s="37" t="s">
        <v>23</v>
      </c>
      <c r="C6" s="43">
        <v>506234.4</v>
      </c>
      <c r="D6" s="44">
        <v>260309.64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</row>
    <row r="7" spans="1:115" ht="101.25" customHeight="1">
      <c r="A7" s="41" t="s">
        <v>24</v>
      </c>
      <c r="B7" s="42" t="s">
        <v>25</v>
      </c>
      <c r="C7" s="43">
        <v>430620.04</v>
      </c>
      <c r="D7" s="44">
        <v>227259.48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</row>
    <row r="8" spans="1:115" ht="69.75" customHeight="1" hidden="1">
      <c r="A8" s="41" t="s">
        <v>43</v>
      </c>
      <c r="B8" s="42" t="s">
        <v>44</v>
      </c>
      <c r="C8" s="43"/>
      <c r="D8" s="4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</row>
    <row r="9" spans="1:115" ht="46.5" customHeight="1" thickBot="1">
      <c r="A9" s="47" t="s">
        <v>26</v>
      </c>
      <c r="B9" s="48" t="s">
        <v>27</v>
      </c>
      <c r="C9" s="43">
        <v>75756.01</v>
      </c>
      <c r="D9" s="44">
        <v>50988.66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</row>
    <row r="10" spans="1:115" ht="46.5" customHeight="1" thickBot="1">
      <c r="A10" s="60" t="s">
        <v>28</v>
      </c>
      <c r="B10" s="61" t="s">
        <v>29</v>
      </c>
      <c r="C10" s="62">
        <f>SUM(C11)</f>
        <v>82900</v>
      </c>
      <c r="D10" s="63">
        <f>SUM(D11)</f>
        <v>33129.66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</row>
    <row r="11" spans="1:115" ht="46.5" customHeight="1" thickBot="1">
      <c r="A11" s="65" t="s">
        <v>30</v>
      </c>
      <c r="B11" s="66" t="s">
        <v>31</v>
      </c>
      <c r="C11" s="43">
        <v>82900</v>
      </c>
      <c r="D11" s="44">
        <v>33129.66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</row>
    <row r="12" spans="1:115" ht="87.75" customHeight="1" thickBot="1">
      <c r="A12" s="60" t="s">
        <v>65</v>
      </c>
      <c r="B12" s="61" t="s">
        <v>64</v>
      </c>
      <c r="C12" s="62">
        <f>SUM(C13)</f>
        <v>13736</v>
      </c>
      <c r="D12" s="63">
        <f>SUM(D13)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</row>
    <row r="13" spans="1:115" ht="46.5" customHeight="1" thickBot="1">
      <c r="A13" s="65" t="s">
        <v>66</v>
      </c>
      <c r="B13" s="66" t="s">
        <v>67</v>
      </c>
      <c r="C13" s="43">
        <v>13736</v>
      </c>
      <c r="D13" s="44"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</row>
    <row r="14" spans="1:115" ht="59.25" customHeight="1" thickBot="1">
      <c r="A14" s="67" t="s">
        <v>63</v>
      </c>
      <c r="B14" s="61" t="s">
        <v>46</v>
      </c>
      <c r="C14" s="62">
        <f>SUM(C15:C16)</f>
        <v>190226.94999999998</v>
      </c>
      <c r="D14" s="63">
        <f>SUM(D15:D16)</f>
        <v>121191.2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</row>
    <row r="15" spans="1:115" ht="46.5" customHeight="1">
      <c r="A15" s="68" t="s">
        <v>45</v>
      </c>
      <c r="B15" s="51" t="s">
        <v>46</v>
      </c>
      <c r="C15" s="43">
        <v>159777.83</v>
      </c>
      <c r="D15" s="44">
        <v>90742.08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</row>
    <row r="16" spans="1:115" ht="46.5" customHeight="1" thickBot="1">
      <c r="A16" s="69" t="s">
        <v>50</v>
      </c>
      <c r="B16" s="70" t="s">
        <v>49</v>
      </c>
      <c r="C16" s="43">
        <v>30449.12</v>
      </c>
      <c r="D16" s="44">
        <v>30449.12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</row>
    <row r="17" spans="1:115" ht="63" customHeight="1" thickBot="1">
      <c r="A17" s="60" t="s">
        <v>32</v>
      </c>
      <c r="B17" s="61" t="s">
        <v>33</v>
      </c>
      <c r="C17" s="62">
        <f>SUM(C18:C19)</f>
        <v>819513.72</v>
      </c>
      <c r="D17" s="63">
        <f>SUM(D18:D19)</f>
        <v>326906.41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</row>
    <row r="18" spans="1:115" ht="46.5" customHeight="1">
      <c r="A18" s="36" t="s">
        <v>40</v>
      </c>
      <c r="B18" s="37" t="s">
        <v>41</v>
      </c>
      <c r="C18" s="38"/>
      <c r="D18" s="39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</row>
    <row r="19" spans="1:115" ht="46.5" customHeight="1" thickBot="1">
      <c r="A19" s="47" t="s">
        <v>34</v>
      </c>
      <c r="B19" s="48" t="s">
        <v>35</v>
      </c>
      <c r="C19" s="49">
        <v>819513.72</v>
      </c>
      <c r="D19" s="50">
        <v>326906.41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</row>
    <row r="20" spans="1:115" ht="46.5" customHeight="1" thickBot="1">
      <c r="A20" s="71"/>
      <c r="B20" s="72"/>
      <c r="C20" s="73"/>
      <c r="D20" s="7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</row>
    <row r="21" spans="1:115" ht="46.5" customHeight="1" thickBot="1">
      <c r="A21" s="75" t="s">
        <v>3</v>
      </c>
      <c r="B21" s="76" t="s">
        <v>4</v>
      </c>
      <c r="C21" s="77"/>
      <c r="D21" s="78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</row>
    <row r="22" spans="1:4" s="80" customFormat="1" ht="46.5" customHeight="1">
      <c r="A22" s="79"/>
      <c r="B22" s="79"/>
      <c r="C22" s="79"/>
      <c r="D22" s="79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H12" sqref="H12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2.25390625" style="2" customWidth="1"/>
    <col min="10" max="16384" width="9.125" style="2" customWidth="1"/>
  </cols>
  <sheetData>
    <row r="1" spans="1:4" s="1" customFormat="1" ht="29.25" customHeight="1">
      <c r="A1" s="87" t="s">
        <v>54</v>
      </c>
      <c r="B1" s="87"/>
      <c r="C1" s="87"/>
      <c r="D1" s="87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55</v>
      </c>
      <c r="C3" s="6" t="s">
        <v>53</v>
      </c>
      <c r="D3" s="7" t="s">
        <v>36</v>
      </c>
    </row>
    <row r="4" spans="1:4" s="8" customFormat="1" ht="20.25" customHeight="1" thickBot="1">
      <c r="A4" s="9">
        <v>1</v>
      </c>
      <c r="B4" s="10" t="s">
        <v>37</v>
      </c>
      <c r="C4" s="11" t="s">
        <v>11</v>
      </c>
      <c r="D4" s="12" t="s">
        <v>38</v>
      </c>
    </row>
    <row r="5" spans="1:178" s="14" customFormat="1" ht="48" customHeight="1">
      <c r="A5" s="24" t="s">
        <v>56</v>
      </c>
      <c r="B5" s="102" t="s">
        <v>57</v>
      </c>
      <c r="C5" s="81">
        <v>-78436.72</v>
      </c>
      <c r="D5" s="82">
        <v>251942.25</v>
      </c>
      <c r="E5" s="13"/>
      <c r="F5" s="13"/>
      <c r="G5" s="13"/>
      <c r="H5" s="22">
        <f>Доходы!C7-Расходы!C4</f>
        <v>-78436.7200000002</v>
      </c>
      <c r="I5" s="22">
        <f>Доходы!D7-Расходы!D4</f>
        <v>251942.24999999977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94" t="s">
        <v>58</v>
      </c>
      <c r="B6" s="103" t="s">
        <v>59</v>
      </c>
      <c r="C6" s="95">
        <v>-109100</v>
      </c>
      <c r="D6" s="96">
        <v>143464.64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101" t="s">
        <v>60</v>
      </c>
      <c r="B7" s="104" t="s">
        <v>61</v>
      </c>
      <c r="C7" s="23">
        <v>-78436.72</v>
      </c>
      <c r="D7" s="100">
        <v>251942.25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97" t="s">
        <v>62</v>
      </c>
      <c r="B8" s="105" t="s">
        <v>4</v>
      </c>
      <c r="C8" s="98">
        <v>-78436.72</v>
      </c>
      <c r="D8" s="99">
        <v>251942.25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5"/>
      <c r="I14" s="25"/>
      <c r="J14" s="25"/>
    </row>
    <row r="15" spans="8:10" ht="15.75">
      <c r="H15" s="25"/>
      <c r="I15" s="25"/>
      <c r="J15" s="25"/>
    </row>
    <row r="16" spans="8:10" ht="15.75">
      <c r="H16" s="25"/>
      <c r="I16" s="26"/>
      <c r="J16" s="25"/>
    </row>
    <row r="17" spans="8:10" ht="15.75">
      <c r="H17" s="25"/>
      <c r="I17" s="25"/>
      <c r="J17" s="25"/>
    </row>
    <row r="18" spans="8:10" ht="15.75">
      <c r="H18" s="25"/>
      <c r="I18" s="25"/>
      <c r="J18" s="25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2018-07-25T11:29:08Z</cp:lastPrinted>
  <dcterms:created xsi:type="dcterms:W3CDTF">2005-02-01T12:32:18Z</dcterms:created>
  <dcterms:modified xsi:type="dcterms:W3CDTF">2018-07-25T11:29:55Z</dcterms:modified>
  <cp:category/>
  <cp:version/>
  <cp:contentType/>
  <cp:contentStatus/>
</cp:coreProperties>
</file>