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'Лист1'!$A$1:$D$16</definedName>
    <definedName name="_xlnm.Print_Area" localSheetId="1">'Расходы'!$A$1:$D$23</definedName>
  </definedNames>
  <calcPr fullCalcOnLoad="1"/>
</workbook>
</file>

<file path=xl/sharedStrings.xml><?xml version="1.0" encoding="utf-8"?>
<sst xmlns="http://schemas.openxmlformats.org/spreadsheetml/2006/main" count="93" uniqueCount="73">
  <si>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</si>
  <si>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</si>
  <si>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</si>
  <si>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</si>
  <si>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</si>
  <si>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</si>
  <si>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</si>
  <si>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</si>
  <si>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</si>
  <si>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</si>
  <si>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</si>
  <si>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</si>
  <si>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</si>
  <si>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</si>
  <si>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</si>
  <si>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</si>
  <si>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</si>
  <si>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</si>
  <si>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</si>
  <si>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</si>
  <si>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</si>
  <si>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</si>
  <si>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</si>
  <si>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</si>
  <si>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</si>
  <si>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</si>
  <si>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</si>
  <si>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</si>
  <si>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</si>
  <si>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</si>
  <si>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</si>
  <si>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</si>
  <si>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</si>
  <si>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</si>
  <si>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</si>
  <si>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</si>
  <si>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</si>
  <si>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</si>
  <si>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</si>
  <si>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</si>
  <si>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</si>
  <si>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</si>
  <si>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</si>
  <si>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</si>
  <si>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</si>
  <si>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</si>
  <si>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</si>
  <si>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</si>
  <si>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</si>
  <si>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</si>
  <si>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</si>
  <si>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</si>
  <si>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</si>
  <si>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</si>
  <si>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</si>
  <si>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</si>
  <si>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</si>
  <si>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</si>
  <si>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</si>
  <si>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</si>
  <si>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</si>
  <si>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НАЦИОНАЛЬНАЯ ЭКОНОМИКА</t>
  </si>
  <si>
    <t>000 0300 0000000 000 000</t>
  </si>
  <si>
    <t>НАЦИОНАЛЬНАЯ БЕЗОПАСНОСТЬ И ПРАВООХРАНИТЕЛЬНАЯ ДЕЯТЕЛЬНОСТЬ</t>
  </si>
  <si>
    <t>Обеспечение пожарной безопасности</t>
  </si>
  <si>
    <t>000 0310 0000000 000 000</t>
  </si>
  <si>
    <t>Пенсионное обеспечение</t>
  </si>
  <si>
    <t>000 1001 0000000 000 000</t>
  </si>
  <si>
    <t>Отчет об исполнении бюджета МКУ Исполнительный комитет   Старокуклинского сельского поселения Елабужского муниципального района Республики Татарстан                                                                на 1  апреля 2022 год</t>
  </si>
  <si>
    <t>Водное хозяйство</t>
  </si>
  <si>
    <t>000 0406 0000000 000 000</t>
  </si>
  <si>
    <t>ДОХОДЫ ОТ ПРОДАЖИ МАТЕРИАЛЬНЫХ И НЕМАТЕРИАЛЬНЫХ АКТИВОВ</t>
  </si>
  <si>
    <t>000 114 00000 00 0000 000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</si>
</sst>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  <numFmt numFmtId="168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49" fontId="21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22" fillId="0" borderId="18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Border="1" applyAlignment="1">
      <alignment/>
    </xf>
    <xf numFmtId="4" fontId="23" fillId="0" borderId="0" xfId="0" applyNumberFormat="1" applyFont="1" applyBorder="1" applyAlignment="1" applyProtection="1">
      <alignment horizontal="right"/>
      <protection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5" fillId="24" borderId="19" xfId="0" applyNumberFormat="1" applyFont="1" applyFill="1" applyBorder="1" applyAlignment="1">
      <alignment horizontal="center" vertical="center" wrapText="1"/>
    </xf>
    <xf numFmtId="49" fontId="25" fillId="24" borderId="20" xfId="0" applyNumberFormat="1" applyFont="1" applyFill="1" applyBorder="1" applyAlignment="1">
      <alignment horizontal="center" vertical="center" wrapText="1"/>
    </xf>
    <xf numFmtId="49" fontId="25" fillId="24" borderId="2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0" fontId="24" fillId="24" borderId="24" xfId="0" applyNumberFormat="1" applyFont="1" applyFill="1" applyBorder="1" applyAlignment="1">
      <alignment vertical="center" wrapTex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9" fontId="24" fillId="0" borderId="0" xfId="0" applyNumberFormat="1" applyFont="1" applyAlignment="1">
      <alignment wrapText="1" shrinkToFit="1"/>
    </xf>
    <xf numFmtId="0" fontId="24" fillId="24" borderId="26" xfId="0" applyNumberFormat="1" applyFont="1" applyFill="1" applyBorder="1" applyAlignment="1">
      <alignment vertical="center" wrapText="1" shrinkToFit="1"/>
    </xf>
    <xf numFmtId="49" fontId="24" fillId="24" borderId="27" xfId="0" applyNumberFormat="1" applyFont="1" applyFill="1" applyBorder="1" applyAlignment="1">
      <alignment horizontal="center" vertical="center" wrapText="1" shrinkToFit="1"/>
    </xf>
    <xf numFmtId="4" fontId="24" fillId="0" borderId="27" xfId="0" applyNumberFormat="1" applyFont="1" applyBorder="1" applyAlignment="1" applyProtection="1">
      <alignment horizontal="right" vertical="center" wrapText="1"/>
      <protection/>
    </xf>
    <xf numFmtId="4" fontId="24" fillId="0" borderId="28" xfId="0" applyNumberFormat="1" applyFont="1" applyBorder="1" applyAlignment="1" applyProtection="1">
      <alignment horizontal="right" vertical="center" wrapText="1"/>
      <protection/>
    </xf>
    <xf numFmtId="49" fontId="24" fillId="0" borderId="27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vertical="center" wrapText="1" shrinkToFit="1"/>
    </xf>
    <xf numFmtId="49" fontId="24" fillId="24" borderId="30" xfId="0" applyNumberFormat="1" applyFont="1" applyFill="1" applyBorder="1" applyAlignment="1">
      <alignment horizontal="center" vertical="center" wrapText="1" shrinkToFit="1"/>
    </xf>
    <xf numFmtId="49" fontId="24" fillId="24" borderId="31" xfId="0" applyNumberFormat="1" applyFont="1" applyFill="1" applyBorder="1" applyAlignment="1">
      <alignment horizontal="center" vertical="center" wrapText="1" shrinkToFit="1"/>
    </xf>
    <xf numFmtId="49" fontId="24" fillId="24" borderId="0" xfId="0" applyNumberFormat="1" applyFont="1" applyFill="1" applyAlignment="1">
      <alignment/>
    </xf>
    <xf numFmtId="49" fontId="24" fillId="24" borderId="32" xfId="0" applyNumberFormat="1" applyFont="1" applyFill="1" applyBorder="1" applyAlignment="1">
      <alignment horizontal="center" vertical="center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5" fillId="24" borderId="35" xfId="0" applyNumberFormat="1" applyFont="1" applyFill="1" applyBorder="1" applyAlignment="1">
      <alignment vertical="center"/>
    </xf>
    <xf numFmtId="49" fontId="25" fillId="24" borderId="33" xfId="0" applyNumberFormat="1" applyFont="1" applyFill="1" applyBorder="1" applyAlignment="1">
      <alignment horizontal="center" vertical="center"/>
    </xf>
    <xf numFmtId="4" fontId="25" fillId="24" borderId="36" xfId="0" applyNumberFormat="1" applyFont="1" applyFill="1" applyBorder="1" applyAlignment="1">
      <alignment horizontal="right"/>
    </xf>
    <xf numFmtId="0" fontId="25" fillId="24" borderId="19" xfId="0" applyNumberFormat="1" applyFont="1" applyFill="1" applyBorder="1" applyAlignment="1">
      <alignment vertical="center" wrapText="1" shrinkToFit="1"/>
    </xf>
    <xf numFmtId="49" fontId="25" fillId="24" borderId="20" xfId="0" applyNumberFormat="1" applyFont="1" applyFill="1" applyBorder="1" applyAlignment="1">
      <alignment horizontal="center" vertical="center" wrapText="1" shrinkToFit="1"/>
    </xf>
    <xf numFmtId="4" fontId="25" fillId="24" borderId="20" xfId="0" applyNumberFormat="1" applyFont="1" applyFill="1" applyBorder="1" applyAlignment="1">
      <alignment wrapText="1" shrinkToFit="1"/>
    </xf>
    <xf numFmtId="4" fontId="25" fillId="24" borderId="21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37" xfId="0" applyNumberFormat="1" applyFont="1" applyFill="1" applyBorder="1" applyAlignment="1">
      <alignment vertical="center" wrapText="1" shrinkToFit="1"/>
    </xf>
    <xf numFmtId="49" fontId="24" fillId="24" borderId="38" xfId="0" applyNumberFormat="1" applyFont="1" applyFill="1" applyBorder="1" applyAlignment="1">
      <alignment horizontal="center" vertical="center" wrapText="1" shrinkToFit="1"/>
    </xf>
    <xf numFmtId="0" fontId="25" fillId="0" borderId="19" xfId="0" applyNumberFormat="1" applyFont="1" applyBorder="1" applyAlignment="1">
      <alignment vertical="center" wrapText="1"/>
    </xf>
    <xf numFmtId="49" fontId="24" fillId="0" borderId="39" xfId="0" applyNumberFormat="1" applyFont="1" applyBorder="1" applyAlignment="1" applyProtection="1">
      <alignment vertical="center" wrapText="1"/>
      <protection/>
    </xf>
    <xf numFmtId="49" fontId="24" fillId="0" borderId="40" xfId="0" applyNumberFormat="1" applyFont="1" applyBorder="1" applyAlignment="1" applyProtection="1">
      <alignment vertical="center" wrapText="1"/>
      <protection/>
    </xf>
    <xf numFmtId="49" fontId="24" fillId="24" borderId="41" xfId="0" applyNumberFormat="1" applyFont="1" applyFill="1" applyBorder="1" applyAlignment="1">
      <alignment horizontal="center" vertical="center" wrapText="1" shrinkToFit="1"/>
    </xf>
    <xf numFmtId="49" fontId="25" fillId="24" borderId="42" xfId="0" applyNumberFormat="1" applyFont="1" applyFill="1" applyBorder="1" applyAlignment="1">
      <alignment vertical="center" wrapText="1"/>
    </xf>
    <xf numFmtId="49" fontId="24" fillId="24" borderId="43" xfId="0" applyNumberFormat="1" applyFont="1" applyFill="1" applyBorder="1" applyAlignment="1">
      <alignment horizontal="center" vertical="center"/>
    </xf>
    <xf numFmtId="4" fontId="24" fillId="24" borderId="23" xfId="0" applyNumberFormat="1" applyFont="1" applyFill="1" applyBorder="1" applyAlignment="1">
      <alignment horizontal="right"/>
    </xf>
    <xf numFmtId="4" fontId="24" fillId="24" borderId="44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4" fillId="24" borderId="0" xfId="0" applyNumberFormat="1" applyFont="1" applyFill="1" applyBorder="1" applyAlignment="1">
      <alignment vertical="center"/>
    </xf>
    <xf numFmtId="49" fontId="25" fillId="24" borderId="45" xfId="0" applyNumberFormat="1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right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horizontal="right" vertical="center" wrapText="1"/>
    </xf>
    <xf numFmtId="49" fontId="21" fillId="0" borderId="26" xfId="0" applyNumberFormat="1" applyFont="1" applyBorder="1" applyAlignment="1">
      <alignment vertical="center" wrapText="1"/>
    </xf>
    <xf numFmtId="49" fontId="22" fillId="0" borderId="29" xfId="0" applyNumberFormat="1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" fontId="22" fillId="0" borderId="30" xfId="0" applyNumberFormat="1" applyFont="1" applyFill="1" applyBorder="1" applyAlignment="1">
      <alignment horizontal="right" vertical="center" wrapText="1"/>
    </xf>
    <xf numFmtId="0" fontId="24" fillId="24" borderId="19" xfId="0" applyNumberFormat="1" applyFont="1" applyFill="1" applyBorder="1" applyAlignment="1">
      <alignment vertical="center" wrapText="1" shrinkToFit="1"/>
    </xf>
    <xf numFmtId="49" fontId="24" fillId="24" borderId="20" xfId="0" applyNumberFormat="1" applyFont="1" applyFill="1" applyBorder="1" applyAlignment="1">
      <alignment horizontal="center" vertical="center" wrapText="1" shrinkToFit="1"/>
    </xf>
    <xf numFmtId="4" fontId="24" fillId="0" borderId="20" xfId="0" applyNumberFormat="1" applyFont="1" applyBorder="1" applyAlignment="1" applyProtection="1">
      <alignment horizontal="right" vertical="center" wrapText="1"/>
      <protection/>
    </xf>
    <xf numFmtId="4" fontId="24" fillId="0" borderId="21" xfId="0" applyNumberFormat="1" applyFont="1" applyBorder="1" applyAlignment="1" applyProtection="1">
      <alignment horizontal="right" vertical="center" wrapText="1"/>
      <protection/>
    </xf>
    <xf numFmtId="4" fontId="24" fillId="0" borderId="25" xfId="0" applyNumberFormat="1" applyFont="1" applyBorder="1" applyAlignment="1" applyProtection="1">
      <alignment horizontal="right" vertical="center" wrapText="1"/>
      <protection/>
    </xf>
    <xf numFmtId="4" fontId="24" fillId="0" borderId="13" xfId="0" applyNumberFormat="1" applyFont="1" applyBorder="1" applyAlignment="1" applyProtection="1">
      <alignment horizontal="right" vertical="center" wrapText="1"/>
      <protection/>
    </xf>
    <xf numFmtId="0" fontId="25" fillId="24" borderId="46" xfId="0" applyNumberFormat="1" applyFont="1" applyFill="1" applyBorder="1" applyAlignment="1">
      <alignment vertical="center" wrapText="1" shrinkToFit="1"/>
    </xf>
    <xf numFmtId="49" fontId="25" fillId="24" borderId="23" xfId="0" applyNumberFormat="1" applyFont="1" applyFill="1" applyBorder="1" applyAlignment="1">
      <alignment horizontal="center" vertical="center" wrapText="1" shrinkToFit="1"/>
    </xf>
    <xf numFmtId="4" fontId="25" fillId="24" borderId="23" xfId="0" applyNumberFormat="1" applyFont="1" applyFill="1" applyBorder="1" applyAlignment="1">
      <alignment wrapText="1" shrinkToFit="1"/>
    </xf>
    <xf numFmtId="4" fontId="25" fillId="24" borderId="44" xfId="0" applyNumberFormat="1" applyFont="1" applyFill="1" applyBorder="1" applyAlignment="1">
      <alignment wrapText="1" shrinkToFit="1"/>
    </xf>
    <xf numFmtId="4" fontId="25" fillId="24" borderId="34" xfId="0" applyNumberFormat="1" applyFont="1" applyFill="1" applyBorder="1" applyAlignment="1">
      <alignment horizontal="right"/>
    </xf>
    <xf numFmtId="49" fontId="25" fillId="0" borderId="35" xfId="0" applyNumberFormat="1" applyFont="1" applyFill="1" applyBorder="1" applyAlignment="1">
      <alignment vertical="center" wrapText="1"/>
    </xf>
    <xf numFmtId="49" fontId="25" fillId="0" borderId="33" xfId="0" applyNumberFormat="1" applyFont="1" applyFill="1" applyBorder="1" applyAlignment="1">
      <alignment horizontal="center" vertical="center"/>
    </xf>
    <xf numFmtId="4" fontId="25" fillId="24" borderId="33" xfId="0" applyNumberFormat="1" applyFont="1" applyFill="1" applyBorder="1" applyAlignment="1">
      <alignment horizontal="right"/>
    </xf>
    <xf numFmtId="0" fontId="25" fillId="24" borderId="32" xfId="0" applyNumberFormat="1" applyFont="1" applyFill="1" applyBorder="1" applyAlignment="1">
      <alignment vertical="center" wrapText="1" shrinkToFit="1"/>
    </xf>
    <xf numFmtId="49" fontId="25" fillId="24" borderId="33" xfId="0" applyNumberFormat="1" applyFont="1" applyFill="1" applyBorder="1" applyAlignment="1">
      <alignment horizontal="center" vertical="center" wrapText="1" shrinkToFit="1"/>
    </xf>
    <xf numFmtId="4" fontId="25" fillId="24" borderId="33" xfId="0" applyNumberFormat="1" applyFont="1" applyFill="1" applyBorder="1" applyAlignment="1">
      <alignment wrapText="1" shrinkToFit="1"/>
    </xf>
    <xf numFmtId="4" fontId="25" fillId="24" borderId="34" xfId="0" applyNumberFormat="1" applyFont="1" applyFill="1" applyBorder="1" applyAlignment="1">
      <alignment wrapText="1" shrinkToFit="1"/>
    </xf>
    <xf numFmtId="0" fontId="24" fillId="24" borderId="27" xfId="0" applyNumberFormat="1" applyFont="1" applyFill="1" applyBorder="1" applyAlignment="1">
      <alignment vertical="center" wrapText="1" shrinkToFit="1"/>
    </xf>
    <xf numFmtId="0" fontId="24" fillId="0" borderId="27" xfId="0" applyNumberFormat="1" applyFont="1" applyFill="1" applyBorder="1" applyAlignment="1">
      <alignment vertical="center" wrapText="1" shrinkToFit="1"/>
    </xf>
    <xf numFmtId="0" fontId="25" fillId="0" borderId="0" xfId="0" applyFont="1" applyAlignment="1">
      <alignment horizontal="center" vertical="center" wrapText="1"/>
    </xf>
    <xf numFmtId="49" fontId="25" fillId="0" borderId="47" xfId="0" applyNumberFormat="1" applyFont="1" applyFill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49" fontId="25" fillId="24" borderId="48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" fontId="24" fillId="0" borderId="30" xfId="0" applyNumberFormat="1" applyFont="1" applyBorder="1" applyAlignment="1" applyProtection="1">
      <alignment horizontal="right" vertical="center" wrapText="1"/>
      <protection/>
    </xf>
    <xf numFmtId="4" fontId="24" fillId="0" borderId="49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"/>
  <sheetViews>
    <sheetView showGridLines="0" tabSelected="1" view="pageBreakPreview" zoomScale="80" zoomScaleSheetLayoutView="80" zoomScalePageLayoutView="0" workbookViewId="0" topLeftCell="A1">
      <selection activeCell="C16" sqref="C16"/>
    </sheetView>
  </sheetViews>
  <sheetFormatPr defaultColWidth="29.125" defaultRowHeight="35.25" customHeight="1"/>
  <cols>
    <col min="1" max="1" width="46.75390625" style="25" customWidth="1"/>
    <col min="2" max="2" width="40.25390625" style="25" customWidth="1"/>
    <col min="3" max="4" width="25.75390625" style="25" customWidth="1"/>
    <col min="5" max="16384" width="29.125" style="26" customWidth="1"/>
  </cols>
  <sheetData>
    <row r="1" ht="35.25" customHeight="1">
      <c r="D1" s="26" t="s">
        <v>49</v>
      </c>
    </row>
    <row r="2" spans="1:4" s="25" customFormat="1" ht="76.5" customHeight="1">
      <c r="A2" s="100" t="s">
        <v>68</v>
      </c>
      <c r="B2" s="100"/>
      <c r="C2" s="100"/>
      <c r="D2" s="100"/>
    </row>
    <row r="3" spans="1:4" s="25" customFormat="1" ht="35.25" customHeight="1">
      <c r="A3" s="27" t="s">
        <v>50</v>
      </c>
      <c r="C3" s="28"/>
      <c r="D3" s="28"/>
    </row>
    <row r="4" spans="1:4" s="25" customFormat="1" ht="35.25" customHeight="1" thickBot="1">
      <c r="A4" s="101" t="s">
        <v>6</v>
      </c>
      <c r="B4" s="102"/>
      <c r="C4" s="102"/>
      <c r="D4" s="102"/>
    </row>
    <row r="5" spans="1:4" ht="86.25" customHeight="1" thickBot="1">
      <c r="A5" s="29" t="s">
        <v>0</v>
      </c>
      <c r="B5" s="30" t="s">
        <v>7</v>
      </c>
      <c r="C5" s="30" t="s">
        <v>51</v>
      </c>
      <c r="D5" s="69" t="s">
        <v>34</v>
      </c>
    </row>
    <row r="6" spans="1:4" ht="36" customHeight="1" thickBot="1">
      <c r="A6" s="32">
        <v>1</v>
      </c>
      <c r="B6" s="33" t="s">
        <v>35</v>
      </c>
      <c r="C6" s="33" t="s">
        <v>11</v>
      </c>
      <c r="D6" s="70" t="s">
        <v>36</v>
      </c>
    </row>
    <row r="7" spans="1:4" ht="36" customHeight="1">
      <c r="A7" s="91" t="s">
        <v>1</v>
      </c>
      <c r="B7" s="92" t="s">
        <v>4</v>
      </c>
      <c r="C7" s="93">
        <f>SUM(C8:C15)</f>
        <v>1883751.55</v>
      </c>
      <c r="D7" s="90">
        <f>SUM(D8:D15)</f>
        <v>1327309.21</v>
      </c>
    </row>
    <row r="8" spans="1:118" ht="49.5" customHeight="1">
      <c r="A8" s="98" t="s">
        <v>12</v>
      </c>
      <c r="B8" s="38" t="s">
        <v>13</v>
      </c>
      <c r="C8" s="39">
        <v>28400</v>
      </c>
      <c r="D8" s="39">
        <v>6590.1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</row>
    <row r="9" spans="1:118" ht="49.5" customHeight="1">
      <c r="A9" s="98" t="s">
        <v>14</v>
      </c>
      <c r="B9" s="38" t="s">
        <v>15</v>
      </c>
      <c r="C9" s="39"/>
      <c r="D9" s="3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</row>
    <row r="10" spans="1:118" ht="49.5" customHeight="1">
      <c r="A10" s="98" t="s">
        <v>16</v>
      </c>
      <c r="B10" s="38" t="s">
        <v>17</v>
      </c>
      <c r="C10" s="39">
        <v>15000</v>
      </c>
      <c r="D10" s="39">
        <v>606.18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</row>
    <row r="11" spans="1:118" ht="49.5" customHeight="1">
      <c r="A11" s="98" t="s">
        <v>37</v>
      </c>
      <c r="B11" s="38" t="s">
        <v>17</v>
      </c>
      <c r="C11" s="39">
        <v>165000</v>
      </c>
      <c r="D11" s="39">
        <v>36853.69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</row>
    <row r="12" spans="1:118" ht="49.5" customHeight="1">
      <c r="A12" s="98" t="s">
        <v>18</v>
      </c>
      <c r="B12" s="38" t="s">
        <v>19</v>
      </c>
      <c r="C12" s="39">
        <v>1000</v>
      </c>
      <c r="D12" s="39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</row>
    <row r="13" spans="1:118" ht="60.75">
      <c r="A13" s="99" t="s">
        <v>71</v>
      </c>
      <c r="B13" s="41" t="s">
        <v>72</v>
      </c>
      <c r="C13" s="39"/>
      <c r="D13" s="39">
        <v>702500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</row>
    <row r="14" spans="1:118" ht="50.25" customHeight="1">
      <c r="A14" s="99" t="s">
        <v>46</v>
      </c>
      <c r="B14" s="41" t="s">
        <v>45</v>
      </c>
      <c r="C14" s="39">
        <v>0</v>
      </c>
      <c r="D14" s="39">
        <v>173100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1:118" ht="120.75" customHeight="1">
      <c r="A15" s="98" t="s">
        <v>20</v>
      </c>
      <c r="B15" s="38" t="s">
        <v>40</v>
      </c>
      <c r="C15" s="39">
        <v>1674351.55</v>
      </c>
      <c r="D15" s="39">
        <v>407659.24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</row>
    <row r="16" s="25" customFormat="1" ht="35.25" customHeight="1"/>
    <row r="17" s="25" customFormat="1" ht="35.25" customHeight="1"/>
    <row r="18" s="25" customFormat="1" ht="35.25" customHeight="1"/>
    <row r="19" s="25" customFormat="1" ht="35.25" customHeight="1"/>
    <row r="20" s="25" customFormat="1" ht="35.25" customHeight="1"/>
    <row r="21" s="25" customFormat="1" ht="35.25" customHeight="1"/>
    <row r="22" s="25" customFormat="1" ht="35.25" customHeight="1"/>
    <row r="23" s="25" customFormat="1" ht="35.25" customHeight="1"/>
    <row r="24" s="25" customFormat="1" ht="35.25" customHeight="1"/>
    <row r="25" s="25" customFormat="1" ht="35.25" customHeight="1"/>
    <row r="26" s="25" customFormat="1" ht="35.25" customHeight="1"/>
    <row r="27" s="25" customFormat="1" ht="35.25" customHeight="1"/>
    <row r="28" s="25" customFormat="1" ht="35.25" customHeight="1"/>
    <row r="29" s="25" customFormat="1" ht="35.25" customHeight="1"/>
    <row r="30" s="25" customFormat="1" ht="35.25" customHeight="1"/>
    <row r="31" s="25" customFormat="1" ht="35.25" customHeight="1"/>
    <row r="32" s="25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7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24"/>
  <sheetViews>
    <sheetView showGridLines="0" view="pageBreakPreview" zoomScale="70" zoomScaleSheetLayoutView="70" zoomScalePageLayoutView="0" workbookViewId="0" topLeftCell="A2">
      <selection activeCell="U7" sqref="U7"/>
    </sheetView>
  </sheetViews>
  <sheetFormatPr defaultColWidth="9.00390625" defaultRowHeight="46.5" customHeight="1"/>
  <cols>
    <col min="1" max="1" width="57.00390625" style="67" customWidth="1"/>
    <col min="2" max="2" width="48.125" style="67" customWidth="1"/>
    <col min="3" max="4" width="29.625" style="67" customWidth="1"/>
    <col min="5" max="16384" width="9.125" style="45" customWidth="1"/>
  </cols>
  <sheetData>
    <row r="1" spans="1:4" ht="46.5" customHeight="1" thickBot="1">
      <c r="A1" s="103" t="s">
        <v>5</v>
      </c>
      <c r="B1" s="103"/>
      <c r="C1" s="103"/>
      <c r="D1" s="103"/>
    </row>
    <row r="2" spans="1:4" ht="75" customHeight="1" thickBot="1">
      <c r="A2" s="29" t="s">
        <v>0</v>
      </c>
      <c r="B2" s="30" t="s">
        <v>7</v>
      </c>
      <c r="C2" s="30" t="s">
        <v>51</v>
      </c>
      <c r="D2" s="31" t="s">
        <v>34</v>
      </c>
    </row>
    <row r="3" spans="1:4" ht="23.25" customHeight="1" thickBot="1">
      <c r="A3" s="46">
        <v>1</v>
      </c>
      <c r="B3" s="47" t="s">
        <v>35</v>
      </c>
      <c r="C3" s="47" t="s">
        <v>11</v>
      </c>
      <c r="D3" s="48" t="s">
        <v>36</v>
      </c>
    </row>
    <row r="4" spans="1:4" ht="51" customHeight="1" thickBot="1">
      <c r="A4" s="49" t="s">
        <v>2</v>
      </c>
      <c r="B4" s="50" t="s">
        <v>4</v>
      </c>
      <c r="C4" s="51">
        <f>C5+C10+C12+C14+C18+C21</f>
        <v>1896090.2199999997</v>
      </c>
      <c r="D4" s="90">
        <f>D5+D10+D12+D14+D18+D21</f>
        <v>411705.89999999997</v>
      </c>
    </row>
    <row r="5" spans="1:78" ht="43.5" customHeight="1" thickBot="1">
      <c r="A5" s="94" t="s">
        <v>8</v>
      </c>
      <c r="B5" s="95" t="s">
        <v>9</v>
      </c>
      <c r="C5" s="96">
        <f>SUM(C6:C9)</f>
        <v>1039555.95</v>
      </c>
      <c r="D5" s="97">
        <f>SUM(D6:D9)</f>
        <v>219994.06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</row>
    <row r="6" spans="1:78" ht="80.25" customHeight="1">
      <c r="A6" s="34" t="s">
        <v>10</v>
      </c>
      <c r="B6" s="35" t="s">
        <v>21</v>
      </c>
      <c r="C6" s="84">
        <v>460500</v>
      </c>
      <c r="D6" s="85">
        <v>84764.15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</row>
    <row r="7" spans="1:78" ht="101.25" customHeight="1">
      <c r="A7" s="37" t="s">
        <v>22</v>
      </c>
      <c r="B7" s="38" t="s">
        <v>23</v>
      </c>
      <c r="C7" s="39">
        <v>522619.95</v>
      </c>
      <c r="D7" s="40">
        <v>113159.91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</row>
    <row r="8" spans="1:78" ht="69.75" customHeight="1">
      <c r="A8" s="37" t="s">
        <v>41</v>
      </c>
      <c r="B8" s="38" t="s">
        <v>42</v>
      </c>
      <c r="C8" s="39"/>
      <c r="D8" s="40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</row>
    <row r="9" spans="1:78" ht="46.5" customHeight="1" thickBot="1">
      <c r="A9" s="42" t="s">
        <v>24</v>
      </c>
      <c r="B9" s="43" t="s">
        <v>25</v>
      </c>
      <c r="C9" s="105">
        <v>56436</v>
      </c>
      <c r="D9" s="106">
        <v>22070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</row>
    <row r="10" spans="1:78" ht="46.5" customHeight="1" thickBot="1">
      <c r="A10" s="86" t="s">
        <v>26</v>
      </c>
      <c r="B10" s="87" t="s">
        <v>27</v>
      </c>
      <c r="C10" s="88">
        <f>SUM(C11)</f>
        <v>103800</v>
      </c>
      <c r="D10" s="89">
        <f>D11</f>
        <v>11997.66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</row>
    <row r="11" spans="1:78" ht="46.5" customHeight="1" thickBot="1">
      <c r="A11" s="57" t="s">
        <v>28</v>
      </c>
      <c r="B11" s="58" t="s">
        <v>29</v>
      </c>
      <c r="C11" s="39">
        <v>103800</v>
      </c>
      <c r="D11" s="39">
        <v>11997.66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75.75" customHeight="1" thickBot="1">
      <c r="A12" s="52" t="s">
        <v>63</v>
      </c>
      <c r="B12" s="53" t="s">
        <v>62</v>
      </c>
      <c r="C12" s="54">
        <f>C13</f>
        <v>12000</v>
      </c>
      <c r="D12" s="55">
        <f>D13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46.5" customHeight="1" thickBot="1">
      <c r="A13" s="57" t="s">
        <v>64</v>
      </c>
      <c r="B13" s="58" t="s">
        <v>65</v>
      </c>
      <c r="C13" s="39">
        <v>12000</v>
      </c>
      <c r="D13" s="39"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59.25" customHeight="1" thickBot="1">
      <c r="A14" s="59" t="s">
        <v>61</v>
      </c>
      <c r="B14" s="53" t="s">
        <v>44</v>
      </c>
      <c r="C14" s="54">
        <f>SUM(C15:C17)</f>
        <v>360468.57999999996</v>
      </c>
      <c r="D14" s="54">
        <f>SUM(D15:D17)</f>
        <v>137508.38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</row>
    <row r="15" spans="1:78" ht="59.25" customHeight="1">
      <c r="A15" s="60" t="s">
        <v>69</v>
      </c>
      <c r="B15" s="44" t="s">
        <v>70</v>
      </c>
      <c r="C15" s="39">
        <v>24277.48</v>
      </c>
      <c r="D15" s="39">
        <v>23200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</row>
    <row r="16" spans="1:78" ht="46.5" customHeight="1">
      <c r="A16" s="60" t="s">
        <v>43</v>
      </c>
      <c r="B16" s="44" t="s">
        <v>44</v>
      </c>
      <c r="C16" s="39">
        <v>324191.1</v>
      </c>
      <c r="D16" s="39">
        <v>114308.38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</row>
    <row r="17" spans="1:78" ht="46.5" customHeight="1" thickBot="1">
      <c r="A17" s="61" t="s">
        <v>48</v>
      </c>
      <c r="B17" s="62" t="s">
        <v>47</v>
      </c>
      <c r="C17" s="39">
        <v>12000</v>
      </c>
      <c r="D17" s="39">
        <v>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</row>
    <row r="18" spans="1:78" ht="63" customHeight="1" thickBot="1">
      <c r="A18" s="52" t="s">
        <v>30</v>
      </c>
      <c r="B18" s="53" t="s">
        <v>31</v>
      </c>
      <c r="C18" s="54">
        <f>SUM(C19:C20)</f>
        <v>380265.69</v>
      </c>
      <c r="D18" s="55">
        <f>SUM(D19:D20)</f>
        <v>42205.8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</row>
    <row r="19" spans="1:78" ht="46.5" customHeight="1">
      <c r="A19" s="34" t="s">
        <v>38</v>
      </c>
      <c r="B19" s="35" t="s">
        <v>39</v>
      </c>
      <c r="C19" s="84"/>
      <c r="D19" s="8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</row>
    <row r="20" spans="1:78" ht="46.5" customHeight="1" thickBot="1">
      <c r="A20" s="42" t="s">
        <v>32</v>
      </c>
      <c r="B20" s="43" t="s">
        <v>33</v>
      </c>
      <c r="C20" s="105">
        <v>380265.69</v>
      </c>
      <c r="D20" s="106">
        <v>42205.8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</row>
    <row r="21" spans="1:78" ht="46.5" customHeight="1" thickBot="1">
      <c r="A21" s="86" t="s">
        <v>66</v>
      </c>
      <c r="B21" s="87" t="s">
        <v>67</v>
      </c>
      <c r="C21" s="88"/>
      <c r="D21" s="89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</row>
    <row r="22" spans="1:78" ht="46.5" customHeight="1" thickBot="1">
      <c r="A22" s="80" t="s">
        <v>66</v>
      </c>
      <c r="B22" s="81" t="s">
        <v>67</v>
      </c>
      <c r="C22" s="82"/>
      <c r="D22" s="83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</row>
    <row r="23" spans="1:78" ht="46.5" customHeight="1" thickBot="1">
      <c r="A23" s="63" t="s">
        <v>3</v>
      </c>
      <c r="B23" s="64" t="s">
        <v>4</v>
      </c>
      <c r="C23" s="65"/>
      <c r="D23" s="6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</row>
    <row r="24" spans="1:4" s="68" customFormat="1" ht="46.5" customHeight="1">
      <c r="A24" s="67"/>
      <c r="B24" s="67"/>
      <c r="C24" s="67"/>
      <c r="D24" s="6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61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8"/>
  <sheetViews>
    <sheetView view="pageBreakPreview" zoomScale="80" zoomScaleSheetLayoutView="80" zoomScalePageLayoutView="0" workbookViewId="0" topLeftCell="A1">
      <selection activeCell="N13" sqref="N13:N14"/>
    </sheetView>
  </sheetViews>
  <sheetFormatPr defaultColWidth="9.00390625" defaultRowHeight="12.75"/>
  <cols>
    <col min="1" max="1" width="49.25390625" style="20" customWidth="1"/>
    <col min="2" max="2" width="38.875" style="20" customWidth="1"/>
    <col min="3" max="4" width="21.625" style="20" customWidth="1"/>
    <col min="5" max="7" width="9.125" style="2" customWidth="1"/>
    <col min="8" max="8" width="15.875" style="2" customWidth="1"/>
    <col min="9" max="9" width="16.25390625" style="2" customWidth="1"/>
    <col min="10" max="16384" width="9.125" style="2" customWidth="1"/>
  </cols>
  <sheetData>
    <row r="1" spans="1:4" s="1" customFormat="1" ht="29.25" customHeight="1">
      <c r="A1" s="104" t="s">
        <v>52</v>
      </c>
      <c r="B1" s="104"/>
      <c r="C1" s="104"/>
      <c r="D1" s="104"/>
    </row>
    <row r="2" spans="1:4" s="1" customFormat="1" ht="34.5" customHeight="1" thickBot="1">
      <c r="A2" s="3"/>
      <c r="B2" s="3"/>
      <c r="C2" s="3"/>
      <c r="D2" s="3"/>
    </row>
    <row r="3" spans="1:4" s="8" customFormat="1" ht="49.5">
      <c r="A3" s="4" t="s">
        <v>0</v>
      </c>
      <c r="B3" s="5" t="s">
        <v>53</v>
      </c>
      <c r="C3" s="6" t="s">
        <v>51</v>
      </c>
      <c r="D3" s="7" t="s">
        <v>34</v>
      </c>
    </row>
    <row r="4" spans="1:4" s="8" customFormat="1" ht="20.25" customHeight="1" thickBot="1">
      <c r="A4" s="9">
        <v>1</v>
      </c>
      <c r="B4" s="10" t="s">
        <v>35</v>
      </c>
      <c r="C4" s="11" t="s">
        <v>11</v>
      </c>
      <c r="D4" s="12" t="s">
        <v>36</v>
      </c>
    </row>
    <row r="5" spans="1:178" s="14" customFormat="1" ht="48" customHeight="1">
      <c r="A5" s="73" t="s">
        <v>54</v>
      </c>
      <c r="B5" s="74" t="s">
        <v>55</v>
      </c>
      <c r="C5" s="75">
        <f>H5</f>
        <v>-12338.669999999693</v>
      </c>
      <c r="D5" s="75">
        <f>I5</f>
        <v>915603.31</v>
      </c>
      <c r="E5" s="13"/>
      <c r="F5" s="13"/>
      <c r="G5" s="13"/>
      <c r="H5" s="22">
        <f>Доходы!C7-Расходы!C4</f>
        <v>-12338.669999999693</v>
      </c>
      <c r="I5" s="22">
        <f>Доходы!D7-Расходы!D4</f>
        <v>915603.31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</row>
    <row r="6" spans="1:178" s="8" customFormat="1" ht="42" customHeight="1" hidden="1">
      <c r="A6" s="76" t="s">
        <v>56</v>
      </c>
      <c r="B6" s="72" t="s">
        <v>57</v>
      </c>
      <c r="C6" s="71">
        <v>-109100</v>
      </c>
      <c r="D6" s="71">
        <v>-109100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</row>
    <row r="7" spans="1:178" s="8" customFormat="1" ht="47.25" customHeight="1">
      <c r="A7" s="76" t="s">
        <v>58</v>
      </c>
      <c r="B7" s="72" t="s">
        <v>59</v>
      </c>
      <c r="C7" s="71">
        <f>H5</f>
        <v>-12338.669999999693</v>
      </c>
      <c r="D7" s="71">
        <f>I5</f>
        <v>915603.31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</row>
    <row r="8" spans="1:178" s="8" customFormat="1" ht="51.75" customHeight="1" thickBot="1">
      <c r="A8" s="77" t="s">
        <v>60</v>
      </c>
      <c r="B8" s="78" t="s">
        <v>4</v>
      </c>
      <c r="C8" s="79">
        <f>H5</f>
        <v>-12338.669999999693</v>
      </c>
      <c r="D8" s="79">
        <f>I5</f>
        <v>915603.31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</row>
    <row r="9" spans="1:178" s="19" customFormat="1" ht="15.7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</row>
    <row r="12" spans="3:4" ht="15.75">
      <c r="C12" s="21"/>
      <c r="D12" s="21"/>
    </row>
    <row r="14" spans="8:10" ht="15.75">
      <c r="H14" s="23"/>
      <c r="I14" s="23"/>
      <c r="J14" s="23"/>
    </row>
    <row r="15" spans="8:10" ht="15.75">
      <c r="H15" s="23"/>
      <c r="I15" s="23"/>
      <c r="J15" s="23"/>
    </row>
    <row r="16" spans="8:10" ht="15.75">
      <c r="H16" s="23"/>
      <c r="I16" s="24"/>
      <c r="J16" s="23"/>
    </row>
    <row r="17" spans="8:10" ht="15.75">
      <c r="H17" s="23"/>
      <c r="I17" s="23"/>
      <c r="J17" s="23"/>
    </row>
    <row r="18" spans="8:10" ht="15.75">
      <c r="H18" s="23"/>
      <c r="I18" s="23"/>
      <c r="J18" s="23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7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2019-08-19T08:06:05Z</cp:lastPrinted>
  <dcterms:created xsi:type="dcterms:W3CDTF">2005-02-01T12:32:18Z</dcterms:created>
  <dcterms:modified xsi:type="dcterms:W3CDTF">2022-04-18T14:26:20Z</dcterms:modified>
  <cp:category/>
  <cp:version/>
  <cp:contentType/>
  <cp:contentStatus/>
</cp:coreProperties>
</file>