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15" windowWidth="14895" windowHeight="7170" activeTab="1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'Доходы'!$5:$6</definedName>
    <definedName name="_xlnm.Print_Titles" localSheetId="1">'Расходы'!$2:$3</definedName>
    <definedName name="_xlnm.Print_Area" localSheetId="0">'Доходы'!$A$1:$D$16</definedName>
    <definedName name="_xlnm.Print_Area" localSheetId="2">'Лист1'!$A$1:$D$16</definedName>
    <definedName name="_xlnm.Print_Area" localSheetId="1">'Расходы'!$A$1:$D$22</definedName>
  </definedNames>
  <calcPr fullCalcOnLoad="1"/>
</workbook>
</file>

<file path=xl/sharedStrings.xml><?xml version="1.0" encoding="utf-8"?>
<sst xmlns="http://schemas.openxmlformats.org/spreadsheetml/2006/main" count="94" uniqueCount="74">
  <si>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</si>
  <si>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</si>
  <si>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</si>
  <si>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</si>
  <si>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</si>
  <si>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</si>
  <si>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</si>
  <si>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</si>
  <si>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</si>
  <si>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</si>
  <si>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</si>
  <si>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</si>
  <si>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</si>
  <si>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</si>
  <si>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</si>
  <si>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</si>
  <si>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</si>
  <si>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</si>
  <si>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</si>
  <si>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</si>
  <si>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</si>
  <si>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</si>
  <si>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</si>
  <si>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</si>
  <si>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</si>
  <si>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</si>
  <si>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</si>
  <si>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</si>
  <si>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</si>
  <si>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</si>
  <si>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</si>
  <si>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</si>
  <si>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</si>
  <si>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</si>
  <si>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</si>
  <si>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</si>
  <si>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</si>
  <si>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 xml:space="preserve"> ЗЕМЕЛЬНЫЙ НАЛОГ</t>
  </si>
  <si>
    <t>Коммунальное  хозяйство</t>
  </si>
  <si>
    <t>000 0502 0000000 000 000</t>
  </si>
  <si>
    <t>000 200 00000 00 0000 000</t>
  </si>
  <si>
    <t>Обеспечение проведения выборов и референдумов</t>
  </si>
  <si>
    <t>000 0107 0000000 000 000</t>
  </si>
  <si>
    <t>Дорожное хозяйство (дорожные фонды)</t>
  </si>
  <si>
    <t>000 0409 0000000 000 000</t>
  </si>
  <si>
    <t>000 117 00000 00 0000 000</t>
  </si>
  <si>
    <t>ПРОЧИЕ НЕНАЛОГОВЫЕ ДОХОДЫ</t>
  </si>
  <si>
    <t>000 0412 0000000 000 000</t>
  </si>
  <si>
    <t>Другие вопросы в области национальной экономики</t>
  </si>
  <si>
    <t>Приложение № 1</t>
  </si>
  <si>
    <t>Единица измерения:  руб.</t>
  </si>
  <si>
    <t>Уточненные бюджетные назначения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</si>
  <si>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</si>
  <si>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</si>
  <si>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</si>
  <si>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</si>
  <si>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</si>
  <si>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</si>
  <si>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</si>
  <si>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</si>
  <si>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</si>
  <si>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НАЦИОНАЛЬНАЯ ЭКОНОМИКА</t>
  </si>
  <si>
    <t>000 0300 0000000 000 000</t>
  </si>
  <si>
    <t>НАЦИОНАЛЬНАЯ БЕЗОПАСНОСТЬ И ПРАВООХРАНИТЕЛЬНАЯ ДЕЯТЕЛЬНОСТЬ</t>
  </si>
  <si>
    <t>Обеспечение пожарной безопасности</t>
  </si>
  <si>
    <t>000 0310 0000000 000 000</t>
  </si>
  <si>
    <t>Пенсионное обеспечение</t>
  </si>
  <si>
    <t>000 1001 0000000 000 000</t>
  </si>
  <si>
    <t>Отчет об исполнении бюджета МКУ Исполнительный комитет   Старокуклинского сельского поселения Елабужского муниципального района Республики Татарстан                                                                на 1 октябрь 2021 год</t>
  </si>
  <si>
    <t>000 114 00000 00 0000 000</t>
  </si>
  <si>
    <t>ДОХОДЫ ОТ ПРОДАЖИ МАТЕРИАЛЬНЫХ И НЕМАТЕРИАЛЬНЫХ АКТИВОВ</t>
  </si>
  <si>
    <t>19715,46</t>
  </si>
  <si>
    <t>000 113 00000 00 0000 000</t>
  </si>
  <si>
    <t>ДОХОДЫ ОТ ОКАЗАНИЯ ПЛАТНЫХ УСЛУГ И КОМПЕНСАЦИИ ЗАТРАТ ГОСУДАРСТВА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</si>
</sst>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  <numFmt numFmtId="166" formatCode="#,##0.00&quot;р.&quot;"/>
    <numFmt numFmtId="167" formatCode="?"/>
    <numFmt numFmtId="168" formatCode="#,##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8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Times"/>
      <family val="1"/>
    </font>
    <font>
      <b/>
      <sz val="16"/>
      <name val="Times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>
        <color indexed="63"/>
      </top>
      <bottom style="medium"/>
    </border>
    <border>
      <left style="medium"/>
      <right/>
      <top style="medium"/>
      <bottom style="medium"/>
    </border>
    <border>
      <left style="medium"/>
      <right style="hair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4">
    <xf numFmtId="0" fontId="0" fillId="0" borderId="0" xfId="0" applyAlignment="1">
      <alignment/>
    </xf>
    <xf numFmtId="49" fontId="19" fillId="0" borderId="0" xfId="0" applyNumberFormat="1" applyFont="1" applyFill="1" applyAlignment="1">
      <alignment/>
    </xf>
    <xf numFmtId="49" fontId="19" fillId="0" borderId="0" xfId="0" applyNumberFormat="1" applyFont="1" applyAlignment="1">
      <alignment/>
    </xf>
    <xf numFmtId="49" fontId="18" fillId="0" borderId="0" xfId="0" applyNumberFormat="1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49" fontId="21" fillId="0" borderId="0" xfId="0" applyNumberFormat="1" applyFont="1" applyAlignment="1">
      <alignment/>
    </xf>
    <xf numFmtId="49" fontId="21" fillId="0" borderId="14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/>
    </xf>
    <xf numFmtId="49" fontId="21" fillId="0" borderId="16" xfId="0" applyNumberFormat="1" applyFont="1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wrapText="1"/>
    </xf>
    <xf numFmtId="49" fontId="22" fillId="0" borderId="0" xfId="0" applyNumberFormat="1" applyFont="1" applyAlignment="1">
      <alignment/>
    </xf>
    <xf numFmtId="49" fontId="21" fillId="0" borderId="0" xfId="0" applyNumberFormat="1" applyFont="1" applyAlignment="1">
      <alignment wrapText="1"/>
    </xf>
    <xf numFmtId="49" fontId="19" fillId="0" borderId="0" xfId="0" applyNumberFormat="1" applyFont="1" applyFill="1" applyBorder="1" applyAlignment="1">
      <alignment wrapText="1"/>
    </xf>
    <xf numFmtId="49" fontId="19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right" wrapText="1"/>
    </xf>
    <xf numFmtId="49" fontId="19" fillId="0" borderId="0" xfId="0" applyNumberFormat="1" applyFont="1" applyFill="1" applyBorder="1" applyAlignment="1">
      <alignment/>
    </xf>
    <xf numFmtId="49" fontId="19" fillId="0" borderId="0" xfId="0" applyNumberFormat="1" applyFont="1" applyAlignment="1">
      <alignment vertical="center"/>
    </xf>
    <xf numFmtId="2" fontId="19" fillId="0" borderId="0" xfId="0" applyNumberFormat="1" applyFont="1" applyAlignment="1">
      <alignment vertical="center"/>
    </xf>
    <xf numFmtId="4" fontId="22" fillId="0" borderId="18" xfId="0" applyNumberFormat="1" applyFont="1" applyFill="1" applyBorder="1" applyAlignment="1">
      <alignment horizontal="right" vertical="center" wrapText="1"/>
    </xf>
    <xf numFmtId="49" fontId="19" fillId="0" borderId="0" xfId="0" applyNumberFormat="1" applyFont="1" applyBorder="1" applyAlignment="1">
      <alignment/>
    </xf>
    <xf numFmtId="4" fontId="23" fillId="0" borderId="0" xfId="0" applyNumberFormat="1" applyFont="1" applyBorder="1" applyAlignment="1" applyProtection="1">
      <alignment horizontal="right"/>
      <protection/>
    </xf>
    <xf numFmtId="49" fontId="25" fillId="24" borderId="19" xfId="0" applyNumberFormat="1" applyFont="1" applyFill="1" applyBorder="1" applyAlignment="1">
      <alignment horizontal="center" vertical="center" wrapText="1"/>
    </xf>
    <xf numFmtId="49" fontId="25" fillId="24" borderId="20" xfId="0" applyNumberFormat="1" applyFont="1" applyFill="1" applyBorder="1" applyAlignment="1">
      <alignment horizontal="center" vertical="center" wrapText="1"/>
    </xf>
    <xf numFmtId="49" fontId="25" fillId="24" borderId="21" xfId="0" applyNumberFormat="1" applyFont="1" applyFill="1" applyBorder="1" applyAlignment="1">
      <alignment horizontal="center" vertical="center" wrapText="1"/>
    </xf>
    <xf numFmtId="0" fontId="24" fillId="24" borderId="22" xfId="0" applyNumberFormat="1" applyFont="1" applyFill="1" applyBorder="1" applyAlignment="1">
      <alignment vertical="center" wrapText="1" shrinkToFit="1"/>
    </xf>
    <xf numFmtId="49" fontId="24" fillId="24" borderId="23" xfId="0" applyNumberFormat="1" applyFont="1" applyFill="1" applyBorder="1" applyAlignment="1">
      <alignment horizontal="center" vertical="center" wrapText="1" shrinkToFit="1"/>
    </xf>
    <xf numFmtId="0" fontId="24" fillId="24" borderId="24" xfId="0" applyNumberFormat="1" applyFont="1" applyFill="1" applyBorder="1" applyAlignment="1">
      <alignment vertical="center" wrapText="1" shrinkToFit="1"/>
    </xf>
    <xf numFmtId="49" fontId="24" fillId="24" borderId="25" xfId="0" applyNumberFormat="1" applyFont="1" applyFill="1" applyBorder="1" applyAlignment="1">
      <alignment horizontal="center" vertical="center" wrapText="1" shrinkToFit="1"/>
    </xf>
    <xf numFmtId="4" fontId="24" fillId="0" borderId="25" xfId="0" applyNumberFormat="1" applyFont="1" applyBorder="1" applyAlignment="1" applyProtection="1">
      <alignment horizontal="right" vertical="center" wrapText="1"/>
      <protection/>
    </xf>
    <xf numFmtId="4" fontId="24" fillId="0" borderId="26" xfId="0" applyNumberFormat="1" applyFont="1" applyBorder="1" applyAlignment="1" applyProtection="1">
      <alignment horizontal="right" vertical="center" wrapText="1"/>
      <protection/>
    </xf>
    <xf numFmtId="0" fontId="24" fillId="24" borderId="27" xfId="0" applyNumberFormat="1" applyFont="1" applyFill="1" applyBorder="1" applyAlignment="1">
      <alignment vertical="center" wrapText="1" shrinkToFit="1"/>
    </xf>
    <xf numFmtId="49" fontId="24" fillId="24" borderId="28" xfId="0" applyNumberFormat="1" applyFont="1" applyFill="1" applyBorder="1" applyAlignment="1">
      <alignment horizontal="center" vertical="center" wrapText="1" shrinkToFit="1"/>
    </xf>
    <xf numFmtId="49" fontId="24" fillId="24" borderId="29" xfId="0" applyNumberFormat="1" applyFont="1" applyFill="1" applyBorder="1" applyAlignment="1">
      <alignment horizontal="center" vertical="center" wrapText="1" shrinkToFit="1"/>
    </xf>
    <xf numFmtId="49" fontId="24" fillId="24" borderId="0" xfId="0" applyNumberFormat="1" applyFont="1" applyFill="1" applyAlignment="1">
      <alignment/>
    </xf>
    <xf numFmtId="49" fontId="24" fillId="24" borderId="30" xfId="0" applyNumberFormat="1" applyFont="1" applyFill="1" applyBorder="1" applyAlignment="1">
      <alignment horizontal="center" vertical="center"/>
    </xf>
    <xf numFmtId="49" fontId="24" fillId="24" borderId="31" xfId="0" applyNumberFormat="1" applyFont="1" applyFill="1" applyBorder="1" applyAlignment="1">
      <alignment horizontal="center" vertical="center"/>
    </xf>
    <xf numFmtId="49" fontId="24" fillId="24" borderId="32" xfId="0" applyNumberFormat="1" applyFont="1" applyFill="1" applyBorder="1" applyAlignment="1">
      <alignment horizontal="center" vertical="center"/>
    </xf>
    <xf numFmtId="49" fontId="25" fillId="24" borderId="33" xfId="0" applyNumberFormat="1" applyFont="1" applyFill="1" applyBorder="1" applyAlignment="1">
      <alignment vertical="center"/>
    </xf>
    <xf numFmtId="49" fontId="25" fillId="24" borderId="31" xfId="0" applyNumberFormat="1" applyFont="1" applyFill="1" applyBorder="1" applyAlignment="1">
      <alignment horizontal="center" vertical="center"/>
    </xf>
    <xf numFmtId="4" fontId="25" fillId="24" borderId="34" xfId="0" applyNumberFormat="1" applyFont="1" applyFill="1" applyBorder="1" applyAlignment="1">
      <alignment horizontal="right"/>
    </xf>
    <xf numFmtId="0" fontId="25" fillId="24" borderId="19" xfId="0" applyNumberFormat="1" applyFont="1" applyFill="1" applyBorder="1" applyAlignment="1">
      <alignment vertical="center" wrapText="1" shrinkToFit="1"/>
    </xf>
    <xf numFmtId="49" fontId="25" fillId="24" borderId="20" xfId="0" applyNumberFormat="1" applyFont="1" applyFill="1" applyBorder="1" applyAlignment="1">
      <alignment horizontal="center" vertical="center" wrapText="1" shrinkToFit="1"/>
    </xf>
    <xf numFmtId="4" fontId="25" fillId="24" borderId="20" xfId="0" applyNumberFormat="1" applyFont="1" applyFill="1" applyBorder="1" applyAlignment="1">
      <alignment wrapText="1" shrinkToFit="1"/>
    </xf>
    <xf numFmtId="4" fontId="25" fillId="24" borderId="21" xfId="0" applyNumberFormat="1" applyFont="1" applyFill="1" applyBorder="1" applyAlignment="1">
      <alignment wrapText="1" shrinkToFit="1"/>
    </xf>
    <xf numFmtId="49" fontId="24" fillId="24" borderId="0" xfId="0" applyNumberFormat="1" applyFont="1" applyFill="1" applyAlignment="1">
      <alignment wrapText="1" shrinkToFit="1"/>
    </xf>
    <xf numFmtId="0" fontId="24" fillId="24" borderId="35" xfId="0" applyNumberFormat="1" applyFont="1" applyFill="1" applyBorder="1" applyAlignment="1">
      <alignment vertical="center" wrapText="1" shrinkToFit="1"/>
    </xf>
    <xf numFmtId="49" fontId="24" fillId="24" borderId="36" xfId="0" applyNumberFormat="1" applyFont="1" applyFill="1" applyBorder="1" applyAlignment="1">
      <alignment horizontal="center" vertical="center" wrapText="1" shrinkToFit="1"/>
    </xf>
    <xf numFmtId="0" fontId="25" fillId="0" borderId="19" xfId="0" applyNumberFormat="1" applyFont="1" applyBorder="1" applyAlignment="1">
      <alignment vertical="center" wrapText="1"/>
    </xf>
    <xf numFmtId="49" fontId="24" fillId="0" borderId="37" xfId="0" applyNumberFormat="1" applyFont="1" applyBorder="1" applyAlignment="1" applyProtection="1">
      <alignment vertical="center" wrapText="1"/>
      <protection/>
    </xf>
    <xf numFmtId="49" fontId="24" fillId="0" borderId="38" xfId="0" applyNumberFormat="1" applyFont="1" applyBorder="1" applyAlignment="1" applyProtection="1">
      <alignment vertical="center" wrapText="1"/>
      <protection/>
    </xf>
    <xf numFmtId="49" fontId="24" fillId="24" borderId="39" xfId="0" applyNumberFormat="1" applyFont="1" applyFill="1" applyBorder="1" applyAlignment="1">
      <alignment horizontal="center" vertical="center" wrapText="1" shrinkToFit="1"/>
    </xf>
    <xf numFmtId="49" fontId="25" fillId="24" borderId="40" xfId="0" applyNumberFormat="1" applyFont="1" applyFill="1" applyBorder="1" applyAlignment="1">
      <alignment vertical="center" wrapText="1"/>
    </xf>
    <xf numFmtId="49" fontId="24" fillId="24" borderId="41" xfId="0" applyNumberFormat="1" applyFont="1" applyFill="1" applyBorder="1" applyAlignment="1">
      <alignment horizontal="center" vertical="center"/>
    </xf>
    <xf numFmtId="4" fontId="24" fillId="24" borderId="42" xfId="0" applyNumberFormat="1" applyFont="1" applyFill="1" applyBorder="1" applyAlignment="1">
      <alignment horizontal="right"/>
    </xf>
    <xf numFmtId="4" fontId="24" fillId="24" borderId="43" xfId="0" applyNumberFormat="1" applyFont="1" applyFill="1" applyBorder="1" applyAlignment="1">
      <alignment horizontal="right"/>
    </xf>
    <xf numFmtId="49" fontId="24" fillId="24" borderId="0" xfId="0" applyNumberFormat="1" applyFont="1" applyFill="1" applyAlignment="1">
      <alignment vertical="center"/>
    </xf>
    <xf numFmtId="49" fontId="24" fillId="24" borderId="0" xfId="0" applyNumberFormat="1" applyFont="1" applyFill="1" applyBorder="1" applyAlignment="1">
      <alignment vertical="center"/>
    </xf>
    <xf numFmtId="4" fontId="21" fillId="0" borderId="25" xfId="0" applyNumberFormat="1" applyFont="1" applyFill="1" applyBorder="1" applyAlignment="1">
      <alignment horizontal="right" vertical="center" wrapText="1"/>
    </xf>
    <xf numFmtId="49" fontId="21" fillId="0" borderId="25" xfId="0" applyNumberFormat="1" applyFont="1" applyBorder="1" applyAlignment="1">
      <alignment horizontal="center" vertical="center" wrapText="1"/>
    </xf>
    <xf numFmtId="49" fontId="22" fillId="0" borderId="22" xfId="0" applyNumberFormat="1" applyFont="1" applyBorder="1" applyAlignment="1">
      <alignment vertical="center" wrapText="1"/>
    </xf>
    <xf numFmtId="49" fontId="22" fillId="0" borderId="23" xfId="0" applyNumberFormat="1" applyFont="1" applyBorder="1" applyAlignment="1">
      <alignment horizontal="center" vertical="center" wrapText="1"/>
    </xf>
    <xf numFmtId="4" fontId="22" fillId="0" borderId="23" xfId="0" applyNumberFormat="1" applyFont="1" applyFill="1" applyBorder="1" applyAlignment="1">
      <alignment horizontal="right" vertical="center" wrapText="1"/>
    </xf>
    <xf numFmtId="49" fontId="21" fillId="0" borderId="24" xfId="0" applyNumberFormat="1" applyFont="1" applyBorder="1" applyAlignment="1">
      <alignment vertical="center" wrapText="1"/>
    </xf>
    <xf numFmtId="49" fontId="22" fillId="0" borderId="27" xfId="0" applyNumberFormat="1" applyFont="1" applyBorder="1" applyAlignment="1">
      <alignment vertical="center" wrapText="1"/>
    </xf>
    <xf numFmtId="49" fontId="22" fillId="0" borderId="28" xfId="0" applyNumberFormat="1" applyFont="1" applyBorder="1" applyAlignment="1">
      <alignment horizontal="center" vertical="center" wrapText="1"/>
    </xf>
    <xf numFmtId="4" fontId="22" fillId="0" borderId="28" xfId="0" applyNumberFormat="1" applyFont="1" applyFill="1" applyBorder="1" applyAlignment="1">
      <alignment horizontal="right" vertical="center" wrapText="1"/>
    </xf>
    <xf numFmtId="0" fontId="24" fillId="24" borderId="19" xfId="0" applyNumberFormat="1" applyFont="1" applyFill="1" applyBorder="1" applyAlignment="1">
      <alignment vertical="center" wrapText="1" shrinkToFit="1"/>
    </xf>
    <xf numFmtId="49" fontId="24" fillId="24" borderId="20" xfId="0" applyNumberFormat="1" applyFont="1" applyFill="1" applyBorder="1" applyAlignment="1">
      <alignment horizontal="center" vertical="center" wrapText="1" shrinkToFit="1"/>
    </xf>
    <xf numFmtId="0" fontId="25" fillId="24" borderId="44" xfId="0" applyNumberFormat="1" applyFont="1" applyFill="1" applyBorder="1" applyAlignment="1">
      <alignment vertical="center" wrapText="1" shrinkToFit="1"/>
    </xf>
    <xf numFmtId="49" fontId="25" fillId="24" borderId="42" xfId="0" applyNumberFormat="1" applyFont="1" applyFill="1" applyBorder="1" applyAlignment="1">
      <alignment horizontal="center" vertical="center" wrapText="1" shrinkToFit="1"/>
    </xf>
    <xf numFmtId="4" fontId="25" fillId="24" borderId="42" xfId="0" applyNumberFormat="1" applyFont="1" applyFill="1" applyBorder="1" applyAlignment="1">
      <alignment wrapText="1" shrinkToFit="1"/>
    </xf>
    <xf numFmtId="4" fontId="25" fillId="24" borderId="43" xfId="0" applyNumberFormat="1" applyFont="1" applyFill="1" applyBorder="1" applyAlignment="1">
      <alignment wrapText="1" shrinkToFit="1"/>
    </xf>
    <xf numFmtId="4" fontId="25" fillId="24" borderId="32" xfId="0" applyNumberFormat="1" applyFont="1" applyFill="1" applyBorder="1" applyAlignment="1">
      <alignment horizontal="right"/>
    </xf>
    <xf numFmtId="49" fontId="25" fillId="24" borderId="45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24" fillId="24" borderId="38" xfId="0" applyNumberFormat="1" applyFont="1" applyFill="1" applyBorder="1" applyAlignment="1">
      <alignment vertical="center" wrapText="1" shrinkToFit="1"/>
    </xf>
    <xf numFmtId="4" fontId="24" fillId="0" borderId="39" xfId="0" applyNumberFormat="1" applyFont="1" applyBorder="1" applyAlignment="1" applyProtection="1">
      <alignment horizontal="right" vertical="center" wrapText="1"/>
      <protection/>
    </xf>
    <xf numFmtId="49" fontId="26" fillId="0" borderId="0" xfId="0" applyNumberFormat="1" applyFont="1" applyFill="1" applyAlignment="1">
      <alignment/>
    </xf>
    <xf numFmtId="49" fontId="26" fillId="0" borderId="0" xfId="0" applyNumberFormat="1" applyFont="1" applyAlignment="1">
      <alignment/>
    </xf>
    <xf numFmtId="0" fontId="27" fillId="0" borderId="0" xfId="0" applyFont="1" applyAlignment="1">
      <alignment horizontal="center" vertical="center" wrapText="1"/>
    </xf>
    <xf numFmtId="49" fontId="26" fillId="0" borderId="0" xfId="0" applyNumberFormat="1" applyFont="1" applyAlignment="1">
      <alignment/>
    </xf>
    <xf numFmtId="49" fontId="26" fillId="0" borderId="0" xfId="0" applyNumberFormat="1" applyFont="1" applyFill="1" applyBorder="1" applyAlignment="1">
      <alignment horizontal="center"/>
    </xf>
    <xf numFmtId="49" fontId="27" fillId="0" borderId="46" xfId="0" applyNumberFormat="1" applyFont="1" applyFill="1" applyBorder="1" applyAlignment="1">
      <alignment horizontal="center" wrapText="1"/>
    </xf>
    <xf numFmtId="0" fontId="26" fillId="0" borderId="46" xfId="0" applyFont="1" applyBorder="1" applyAlignment="1">
      <alignment horizontal="center" wrapText="1"/>
    </xf>
    <xf numFmtId="49" fontId="27" fillId="24" borderId="19" xfId="0" applyNumberFormat="1" applyFont="1" applyFill="1" applyBorder="1" applyAlignment="1">
      <alignment horizontal="center" vertical="center" wrapText="1"/>
    </xf>
    <xf numFmtId="49" fontId="27" fillId="24" borderId="20" xfId="0" applyNumberFormat="1" applyFont="1" applyFill="1" applyBorder="1" applyAlignment="1">
      <alignment horizontal="center" vertical="center" wrapText="1"/>
    </xf>
    <xf numFmtId="49" fontId="27" fillId="24" borderId="47" xfId="0" applyNumberFormat="1" applyFont="1" applyFill="1" applyBorder="1" applyAlignment="1">
      <alignment horizontal="center" vertical="center" wrapText="1"/>
    </xf>
    <xf numFmtId="49" fontId="26" fillId="0" borderId="48" xfId="0" applyNumberFormat="1" applyFont="1" applyFill="1" applyBorder="1" applyAlignment="1">
      <alignment horizontal="center" vertical="center" wrapText="1"/>
    </xf>
    <xf numFmtId="49" fontId="26" fillId="0" borderId="42" xfId="0" applyNumberFormat="1" applyFont="1" applyFill="1" applyBorder="1" applyAlignment="1">
      <alignment horizontal="center" vertical="center"/>
    </xf>
    <xf numFmtId="49" fontId="26" fillId="0" borderId="41" xfId="0" applyNumberFormat="1" applyFont="1" applyFill="1" applyBorder="1" applyAlignment="1">
      <alignment horizontal="center" vertical="center"/>
    </xf>
    <xf numFmtId="49" fontId="27" fillId="0" borderId="49" xfId="0" applyNumberFormat="1" applyFont="1" applyFill="1" applyBorder="1" applyAlignment="1">
      <alignment vertical="center" wrapText="1"/>
    </xf>
    <xf numFmtId="49" fontId="27" fillId="0" borderId="20" xfId="0" applyNumberFormat="1" applyFont="1" applyFill="1" applyBorder="1" applyAlignment="1">
      <alignment horizontal="center" vertical="center"/>
    </xf>
    <xf numFmtId="4" fontId="27" fillId="24" borderId="20" xfId="0" applyNumberFormat="1" applyFont="1" applyFill="1" applyBorder="1" applyAlignment="1">
      <alignment horizontal="right"/>
    </xf>
    <xf numFmtId="49" fontId="26" fillId="0" borderId="0" xfId="0" applyNumberFormat="1" applyFont="1" applyAlignment="1">
      <alignment wrapText="1" shrinkToFit="1"/>
    </xf>
    <xf numFmtId="49" fontId="26" fillId="24" borderId="25" xfId="0" applyNumberFormat="1" applyFont="1" applyFill="1" applyBorder="1" applyAlignment="1">
      <alignment horizontal="center" vertical="center" wrapText="1" shrinkToFit="1"/>
    </xf>
    <xf numFmtId="4" fontId="26" fillId="0" borderId="25" xfId="0" applyNumberFormat="1" applyFont="1" applyBorder="1" applyAlignment="1" applyProtection="1">
      <alignment horizontal="right" vertical="center" wrapText="1"/>
      <protection/>
    </xf>
    <xf numFmtId="49" fontId="26" fillId="0" borderId="25" xfId="0" applyNumberFormat="1" applyFont="1" applyFill="1" applyBorder="1" applyAlignment="1">
      <alignment horizontal="center" vertical="center" wrapText="1" shrinkToFit="1"/>
    </xf>
    <xf numFmtId="0" fontId="26" fillId="24" borderId="22" xfId="0" applyNumberFormat="1" applyFont="1" applyFill="1" applyBorder="1" applyAlignment="1">
      <alignment vertical="center" wrapText="1" shrinkToFit="1"/>
    </xf>
    <xf numFmtId="49" fontId="26" fillId="24" borderId="23" xfId="0" applyNumberFormat="1" applyFont="1" applyFill="1" applyBorder="1" applyAlignment="1">
      <alignment horizontal="center" vertical="center" wrapText="1" shrinkToFit="1"/>
    </xf>
    <xf numFmtId="4" fontId="26" fillId="0" borderId="23" xfId="0" applyNumberFormat="1" applyFont="1" applyBorder="1" applyAlignment="1" applyProtection="1">
      <alignment horizontal="right" vertical="center" wrapText="1"/>
      <protection/>
    </xf>
    <xf numFmtId="4" fontId="26" fillId="0" borderId="13" xfId="0" applyNumberFormat="1" applyFont="1" applyBorder="1" applyAlignment="1" applyProtection="1">
      <alignment horizontal="right" vertical="center" wrapText="1"/>
      <protection/>
    </xf>
    <xf numFmtId="0" fontId="26" fillId="24" borderId="24" xfId="0" applyNumberFormat="1" applyFont="1" applyFill="1" applyBorder="1" applyAlignment="1">
      <alignment vertical="center" wrapText="1" shrinkToFit="1"/>
    </xf>
    <xf numFmtId="4" fontId="26" fillId="0" borderId="26" xfId="0" applyNumberFormat="1" applyFont="1" applyBorder="1" applyAlignment="1" applyProtection="1">
      <alignment horizontal="right" vertical="center" wrapText="1"/>
      <protection/>
    </xf>
    <xf numFmtId="49" fontId="26" fillId="0" borderId="50" xfId="0" applyNumberFormat="1" applyFont="1" applyBorder="1" applyAlignment="1" applyProtection="1">
      <alignment horizontal="left" vertical="center" wrapText="1"/>
      <protection/>
    </xf>
    <xf numFmtId="49" fontId="26" fillId="0" borderId="51" xfId="0" applyNumberFormat="1" applyFont="1" applyBorder="1" applyAlignment="1">
      <alignment horizontal="right" vertical="center" wrapText="1" shrinkToFit="1"/>
    </xf>
    <xf numFmtId="0" fontId="26" fillId="0" borderId="24" xfId="0" applyNumberFormat="1" applyFont="1" applyFill="1" applyBorder="1" applyAlignment="1">
      <alignment vertical="center" wrapText="1" shrinkToFit="1"/>
    </xf>
    <xf numFmtId="0" fontId="26" fillId="24" borderId="27" xfId="0" applyNumberFormat="1" applyFont="1" applyFill="1" applyBorder="1" applyAlignment="1">
      <alignment vertical="center" wrapText="1" shrinkToFit="1"/>
    </xf>
    <xf numFmtId="49" fontId="26" fillId="24" borderId="28" xfId="0" applyNumberFormat="1" applyFont="1" applyFill="1" applyBorder="1" applyAlignment="1">
      <alignment horizontal="center" vertical="center" wrapText="1" shrinkToFit="1"/>
    </xf>
    <xf numFmtId="4" fontId="26" fillId="0" borderId="28" xfId="0" applyNumberFormat="1" applyFont="1" applyBorder="1" applyAlignment="1" applyProtection="1">
      <alignment horizontal="right" vertical="center" wrapText="1"/>
      <protection/>
    </xf>
    <xf numFmtId="4" fontId="26" fillId="0" borderId="52" xfId="0" applyNumberFormat="1" applyFont="1" applyBorder="1" applyAlignment="1" applyProtection="1">
      <alignment horizontal="righ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16"/>
  <sheetViews>
    <sheetView showGridLines="0" view="pageBreakPreview" zoomScale="80" zoomScaleSheetLayoutView="80" zoomScalePageLayoutView="0" workbookViewId="0" topLeftCell="A6">
      <selection activeCell="A8" sqref="A8:D16"/>
    </sheetView>
  </sheetViews>
  <sheetFormatPr defaultColWidth="29.125" defaultRowHeight="35.25" customHeight="1"/>
  <cols>
    <col min="1" max="1" width="46.75390625" style="81" customWidth="1"/>
    <col min="2" max="2" width="40.25390625" style="81" customWidth="1"/>
    <col min="3" max="4" width="25.75390625" style="81" customWidth="1"/>
    <col min="5" max="16384" width="29.125" style="82" customWidth="1"/>
  </cols>
  <sheetData>
    <row r="1" ht="35.25" customHeight="1">
      <c r="D1" s="82" t="s">
        <v>49</v>
      </c>
    </row>
    <row r="2" spans="1:4" s="81" customFormat="1" ht="76.5" customHeight="1">
      <c r="A2" s="83" t="s">
        <v>68</v>
      </c>
      <c r="B2" s="83"/>
      <c r="C2" s="83"/>
      <c r="D2" s="83"/>
    </row>
    <row r="3" spans="1:4" s="81" customFormat="1" ht="35.25" customHeight="1">
      <c r="A3" s="84" t="s">
        <v>50</v>
      </c>
      <c r="C3" s="85"/>
      <c r="D3" s="85"/>
    </row>
    <row r="4" spans="1:4" s="81" customFormat="1" ht="35.25" customHeight="1" thickBot="1">
      <c r="A4" s="86" t="s">
        <v>6</v>
      </c>
      <c r="B4" s="87"/>
      <c r="C4" s="87"/>
      <c r="D4" s="87"/>
    </row>
    <row r="5" spans="1:4" ht="86.25" customHeight="1" thickBot="1">
      <c r="A5" s="88" t="s">
        <v>0</v>
      </c>
      <c r="B5" s="89" t="s">
        <v>7</v>
      </c>
      <c r="C5" s="89" t="s">
        <v>51</v>
      </c>
      <c r="D5" s="90" t="s">
        <v>34</v>
      </c>
    </row>
    <row r="6" spans="1:4" ht="36" customHeight="1" thickBot="1">
      <c r="A6" s="91">
        <v>1</v>
      </c>
      <c r="B6" s="92" t="s">
        <v>35</v>
      </c>
      <c r="C6" s="92" t="s">
        <v>11</v>
      </c>
      <c r="D6" s="93" t="s">
        <v>36</v>
      </c>
    </row>
    <row r="7" spans="1:4" ht="36" customHeight="1" thickBot="1">
      <c r="A7" s="94" t="s">
        <v>1</v>
      </c>
      <c r="B7" s="95" t="s">
        <v>4</v>
      </c>
      <c r="C7" s="96">
        <f>SUM(C8:C16)</f>
        <v>4931204.7</v>
      </c>
      <c r="D7" s="96">
        <f>D8+D9+D10+D11+D12+D13+D14+D15+D16</f>
        <v>4108386.14</v>
      </c>
    </row>
    <row r="8" spans="1:118" ht="49.5" customHeight="1">
      <c r="A8" s="101" t="s">
        <v>12</v>
      </c>
      <c r="B8" s="102" t="s">
        <v>13</v>
      </c>
      <c r="C8" s="103">
        <v>29000</v>
      </c>
      <c r="D8" s="104">
        <v>24775.7</v>
      </c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</row>
    <row r="9" spans="1:118" ht="49.5" customHeight="1">
      <c r="A9" s="105" t="s">
        <v>14</v>
      </c>
      <c r="B9" s="98" t="s">
        <v>15</v>
      </c>
      <c r="C9" s="99"/>
      <c r="D9" s="106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</row>
    <row r="10" spans="1:118" ht="49.5" customHeight="1">
      <c r="A10" s="105" t="s">
        <v>16</v>
      </c>
      <c r="B10" s="98" t="s">
        <v>17</v>
      </c>
      <c r="C10" s="99">
        <v>32000</v>
      </c>
      <c r="D10" s="106">
        <v>13853.28</v>
      </c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</row>
    <row r="11" spans="1:118" ht="49.5" customHeight="1">
      <c r="A11" s="105" t="s">
        <v>37</v>
      </c>
      <c r="B11" s="98" t="s">
        <v>17</v>
      </c>
      <c r="C11" s="99">
        <v>207000</v>
      </c>
      <c r="D11" s="106">
        <v>44576.62</v>
      </c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</row>
    <row r="12" spans="1:118" ht="49.5" customHeight="1">
      <c r="A12" s="105" t="s">
        <v>18</v>
      </c>
      <c r="B12" s="98" t="s">
        <v>19</v>
      </c>
      <c r="C12" s="99">
        <v>1000</v>
      </c>
      <c r="D12" s="106">
        <v>0</v>
      </c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</row>
    <row r="13" spans="1:118" ht="85.5" customHeight="1">
      <c r="A13" s="107" t="s">
        <v>73</v>
      </c>
      <c r="B13" s="100" t="s">
        <v>72</v>
      </c>
      <c r="C13" s="99"/>
      <c r="D13" s="108" t="s">
        <v>71</v>
      </c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</row>
    <row r="14" spans="1:118" ht="60.75">
      <c r="A14" s="107" t="s">
        <v>70</v>
      </c>
      <c r="B14" s="100" t="s">
        <v>69</v>
      </c>
      <c r="C14" s="99"/>
      <c r="D14" s="106">
        <v>140700</v>
      </c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</row>
    <row r="15" spans="1:118" ht="50.25" customHeight="1">
      <c r="A15" s="109" t="s">
        <v>46</v>
      </c>
      <c r="B15" s="100" t="s">
        <v>45</v>
      </c>
      <c r="C15" s="99">
        <v>150000</v>
      </c>
      <c r="D15" s="106">
        <v>150000</v>
      </c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</row>
    <row r="16" spans="1:118" ht="120.75" customHeight="1" thickBot="1">
      <c r="A16" s="110" t="s">
        <v>20</v>
      </c>
      <c r="B16" s="111" t="s">
        <v>40</v>
      </c>
      <c r="C16" s="112">
        <v>4512204.7</v>
      </c>
      <c r="D16" s="113">
        <v>3714765.08</v>
      </c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</row>
    <row r="17" s="81" customFormat="1" ht="35.25" customHeight="1"/>
    <row r="18" s="81" customFormat="1" ht="35.25" customHeight="1"/>
    <row r="19" s="81" customFormat="1" ht="35.25" customHeight="1"/>
    <row r="20" s="81" customFormat="1" ht="35.25" customHeight="1"/>
    <row r="21" s="81" customFormat="1" ht="35.25" customHeight="1"/>
    <row r="22" s="81" customFormat="1" ht="35.25" customHeight="1"/>
    <row r="23" s="81" customFormat="1" ht="35.25" customHeight="1"/>
    <row r="24" s="81" customFormat="1" ht="35.25" customHeight="1"/>
    <row r="25" s="81" customFormat="1" ht="35.25" customHeight="1"/>
    <row r="26" s="81" customFormat="1" ht="35.25" customHeight="1"/>
    <row r="27" s="81" customFormat="1" ht="35.25" customHeight="1"/>
    <row r="28" s="81" customFormat="1" ht="35.25" customHeight="1"/>
    <row r="29" s="81" customFormat="1" ht="35.25" customHeight="1"/>
    <row r="30" s="81" customFormat="1" ht="35.25" customHeight="1"/>
    <row r="31" s="81" customFormat="1" ht="35.25" customHeight="1"/>
    <row r="32" s="81" customFormat="1" ht="35.25" customHeight="1"/>
    <row r="33" s="81" customFormat="1" ht="35.25" customHeight="1"/>
  </sheetData>
  <sheetProtection/>
  <mergeCells count="2">
    <mergeCell ref="A2:D2"/>
    <mergeCell ref="A4:D4"/>
  </mergeCells>
  <printOptions horizontalCentered="1"/>
  <pageMargins left="0" right="0" top="0" bottom="0" header="0" footer="0"/>
  <pageSetup horizontalDpi="300" verticalDpi="300" orientation="portrait" paperSize="9" scale="73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T23"/>
  <sheetViews>
    <sheetView showGridLines="0" tabSelected="1" view="pageBreakPreview" zoomScale="70" zoomScaleSheetLayoutView="70" zoomScalePageLayoutView="0" workbookViewId="0" topLeftCell="A3">
      <selection activeCell="S6" sqref="S6"/>
    </sheetView>
  </sheetViews>
  <sheetFormatPr defaultColWidth="9.00390625" defaultRowHeight="46.5" customHeight="1"/>
  <cols>
    <col min="1" max="1" width="57.00390625" style="59" customWidth="1"/>
    <col min="2" max="2" width="48.125" style="59" customWidth="1"/>
    <col min="3" max="4" width="29.625" style="59" customWidth="1"/>
    <col min="5" max="16384" width="9.125" style="37" customWidth="1"/>
  </cols>
  <sheetData>
    <row r="1" spans="1:4" ht="46.5" customHeight="1" thickBot="1">
      <c r="A1" s="77" t="s">
        <v>5</v>
      </c>
      <c r="B1" s="77"/>
      <c r="C1" s="77"/>
      <c r="D1" s="77"/>
    </row>
    <row r="2" spans="1:4" ht="75" customHeight="1" thickBot="1">
      <c r="A2" s="25" t="s">
        <v>0</v>
      </c>
      <c r="B2" s="26" t="s">
        <v>7</v>
      </c>
      <c r="C2" s="26" t="s">
        <v>51</v>
      </c>
      <c r="D2" s="27" t="s">
        <v>34</v>
      </c>
    </row>
    <row r="3" spans="1:4" ht="23.25" customHeight="1" thickBot="1">
      <c r="A3" s="38">
        <v>1</v>
      </c>
      <c r="B3" s="39" t="s">
        <v>35</v>
      </c>
      <c r="C3" s="39" t="s">
        <v>11</v>
      </c>
      <c r="D3" s="40" t="s">
        <v>36</v>
      </c>
    </row>
    <row r="4" spans="1:4" ht="51" customHeight="1" thickBot="1">
      <c r="A4" s="41" t="s">
        <v>2</v>
      </c>
      <c r="B4" s="42" t="s">
        <v>4</v>
      </c>
      <c r="C4" s="43">
        <f>C5+C10+C12+C14+C17+C20</f>
        <v>5103153.82</v>
      </c>
      <c r="D4" s="76">
        <f>D5+D10+D12+D14+D17+D20</f>
        <v>3661860.6399999997</v>
      </c>
    </row>
    <row r="5" spans="1:72" ht="43.5" customHeight="1" thickBot="1">
      <c r="A5" s="44" t="s">
        <v>8</v>
      </c>
      <c r="B5" s="45" t="s">
        <v>9</v>
      </c>
      <c r="C5" s="46">
        <f>SUM(C6:C9)</f>
        <v>1395616.03</v>
      </c>
      <c r="D5" s="47">
        <f>SUM(D6:D9)</f>
        <v>837369.6199999999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</row>
    <row r="6" spans="1:72" ht="80.25" customHeight="1">
      <c r="A6" s="28" t="s">
        <v>10</v>
      </c>
      <c r="B6" s="29" t="s">
        <v>21</v>
      </c>
      <c r="C6" s="32">
        <v>705152.06</v>
      </c>
      <c r="D6" s="32">
        <v>492274.76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</row>
    <row r="7" spans="1:72" ht="101.25" customHeight="1">
      <c r="A7" s="30" t="s">
        <v>22</v>
      </c>
      <c r="B7" s="31" t="s">
        <v>23</v>
      </c>
      <c r="C7" s="32">
        <v>615198.97</v>
      </c>
      <c r="D7" s="32">
        <v>310121.16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</row>
    <row r="8" spans="1:72" ht="69.75" customHeight="1">
      <c r="A8" s="30" t="s">
        <v>41</v>
      </c>
      <c r="B8" s="31" t="s">
        <v>42</v>
      </c>
      <c r="C8" s="32"/>
      <c r="D8" s="33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</row>
    <row r="9" spans="1:72" ht="46.5" customHeight="1" thickBot="1">
      <c r="A9" s="34" t="s">
        <v>24</v>
      </c>
      <c r="B9" s="35" t="s">
        <v>25</v>
      </c>
      <c r="C9" s="32">
        <f>56265+19000</f>
        <v>75265</v>
      </c>
      <c r="D9" s="32">
        <v>34973.7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</row>
    <row r="10" spans="1:72" ht="46.5" customHeight="1" thickBot="1">
      <c r="A10" s="72" t="s">
        <v>26</v>
      </c>
      <c r="B10" s="73" t="s">
        <v>27</v>
      </c>
      <c r="C10" s="74">
        <f>SUM(C11)</f>
        <v>100000</v>
      </c>
      <c r="D10" s="75">
        <f>D11</f>
        <v>56765.69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</row>
    <row r="11" spans="1:72" ht="46.5" customHeight="1" thickBot="1">
      <c r="A11" s="49" t="s">
        <v>28</v>
      </c>
      <c r="B11" s="50" t="s">
        <v>29</v>
      </c>
      <c r="C11" s="32">
        <v>100000</v>
      </c>
      <c r="D11" s="32">
        <v>56765.69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</row>
    <row r="12" spans="1:72" ht="75.75" customHeight="1" thickBot="1">
      <c r="A12" s="44" t="s">
        <v>63</v>
      </c>
      <c r="B12" s="45" t="s">
        <v>62</v>
      </c>
      <c r="C12" s="46">
        <f>C13</f>
        <v>75000</v>
      </c>
      <c r="D12" s="47">
        <f>D13</f>
        <v>75000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</row>
    <row r="13" spans="1:72" ht="46.5" customHeight="1" thickBot="1">
      <c r="A13" s="49" t="s">
        <v>64</v>
      </c>
      <c r="B13" s="50" t="s">
        <v>65</v>
      </c>
      <c r="C13" s="32">
        <v>75000</v>
      </c>
      <c r="D13" s="32">
        <v>75000</v>
      </c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</row>
    <row r="14" spans="1:72" ht="59.25" customHeight="1" thickBot="1">
      <c r="A14" s="51" t="s">
        <v>61</v>
      </c>
      <c r="B14" s="45" t="s">
        <v>44</v>
      </c>
      <c r="C14" s="46">
        <f>SUM(C15:C16)</f>
        <v>181552.26</v>
      </c>
      <c r="D14" s="47">
        <f>SUM(D15:D16)</f>
        <v>119535</v>
      </c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</row>
    <row r="15" spans="1:72" ht="46.5" customHeight="1">
      <c r="A15" s="52" t="s">
        <v>43</v>
      </c>
      <c r="B15" s="36" t="s">
        <v>44</v>
      </c>
      <c r="C15" s="32">
        <v>151293.15</v>
      </c>
      <c r="D15" s="32">
        <v>101275.89</v>
      </c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</row>
    <row r="16" spans="1:72" ht="46.5" customHeight="1" thickBot="1">
      <c r="A16" s="53" t="s">
        <v>48</v>
      </c>
      <c r="B16" s="54" t="s">
        <v>47</v>
      </c>
      <c r="C16" s="32">
        <v>30259.11</v>
      </c>
      <c r="D16" s="32">
        <v>18259.11</v>
      </c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</row>
    <row r="17" spans="1:72" ht="63" customHeight="1" thickBot="1">
      <c r="A17" s="44" t="s">
        <v>30</v>
      </c>
      <c r="B17" s="45" t="s">
        <v>31</v>
      </c>
      <c r="C17" s="46">
        <f>SUM(C18:C19)</f>
        <v>3333485.5300000003</v>
      </c>
      <c r="D17" s="47">
        <f>SUM(D18:D19)</f>
        <v>2555690.33</v>
      </c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</row>
    <row r="18" spans="1:72" ht="46.5" customHeight="1">
      <c r="A18" s="28" t="s">
        <v>38</v>
      </c>
      <c r="B18" s="29" t="s">
        <v>39</v>
      </c>
      <c r="C18" s="32">
        <v>1792524</v>
      </c>
      <c r="D18" s="32">
        <v>1701870.83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</row>
    <row r="19" spans="1:72" ht="46.5" customHeight="1" thickBot="1">
      <c r="A19" s="79" t="s">
        <v>32</v>
      </c>
      <c r="B19" s="54" t="s">
        <v>33</v>
      </c>
      <c r="C19" s="80">
        <v>1540961.53</v>
      </c>
      <c r="D19" s="80">
        <v>853819.5</v>
      </c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</row>
    <row r="20" spans="1:72" ht="46.5" customHeight="1" thickBot="1">
      <c r="A20" s="44" t="s">
        <v>66</v>
      </c>
      <c r="B20" s="45" t="s">
        <v>67</v>
      </c>
      <c r="C20" s="46">
        <f>SUM(C21)</f>
        <v>17500</v>
      </c>
      <c r="D20" s="47">
        <f>SUM(D21)</f>
        <v>17500</v>
      </c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</row>
    <row r="21" spans="1:72" ht="46.5" customHeight="1" thickBot="1">
      <c r="A21" s="70" t="s">
        <v>66</v>
      </c>
      <c r="B21" s="71" t="s">
        <v>67</v>
      </c>
      <c r="C21" s="32">
        <v>17500</v>
      </c>
      <c r="D21" s="32">
        <v>17500</v>
      </c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</row>
    <row r="22" spans="1:72" ht="46.5" customHeight="1" thickBot="1">
      <c r="A22" s="55" t="s">
        <v>3</v>
      </c>
      <c r="B22" s="56" t="s">
        <v>4</v>
      </c>
      <c r="C22" s="57"/>
      <c r="D22" s="5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</row>
    <row r="23" spans="1:4" s="60" customFormat="1" ht="46.5" customHeight="1">
      <c r="A23" s="59"/>
      <c r="B23" s="59"/>
      <c r="C23" s="59"/>
      <c r="D23" s="59"/>
    </row>
  </sheetData>
  <sheetProtection/>
  <mergeCells count="1">
    <mergeCell ref="A1:D1"/>
  </mergeCells>
  <printOptions horizontalCentered="1"/>
  <pageMargins left="0" right="0" top="0" bottom="0" header="0" footer="0"/>
  <pageSetup horizontalDpi="600" verticalDpi="600" orientation="portrait" paperSize="9" scale="61" r:id="rId1"/>
  <headerFooter alignWithMargins="0">
    <oddHeader>&amp;R&amp;"Tahoma,обычный"&amp;8Форма 0503317 с.&amp;P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V18"/>
  <sheetViews>
    <sheetView view="pageBreakPreview" zoomScale="80" zoomScaleSheetLayoutView="80" zoomScalePageLayoutView="0" workbookViewId="0" topLeftCell="A1">
      <selection activeCell="N13" sqref="N13:N14"/>
    </sheetView>
  </sheetViews>
  <sheetFormatPr defaultColWidth="9.00390625" defaultRowHeight="12.75"/>
  <cols>
    <col min="1" max="1" width="49.25390625" style="20" customWidth="1"/>
    <col min="2" max="2" width="38.875" style="20" customWidth="1"/>
    <col min="3" max="4" width="21.625" style="20" customWidth="1"/>
    <col min="5" max="7" width="9.125" style="2" customWidth="1"/>
    <col min="8" max="8" width="15.875" style="2" customWidth="1"/>
    <col min="9" max="9" width="16.25390625" style="2" customWidth="1"/>
    <col min="10" max="16384" width="9.125" style="2" customWidth="1"/>
  </cols>
  <sheetData>
    <row r="1" spans="1:4" s="1" customFormat="1" ht="29.25" customHeight="1">
      <c r="A1" s="78" t="s">
        <v>52</v>
      </c>
      <c r="B1" s="78"/>
      <c r="C1" s="78"/>
      <c r="D1" s="78"/>
    </row>
    <row r="2" spans="1:4" s="1" customFormat="1" ht="34.5" customHeight="1" thickBot="1">
      <c r="A2" s="3"/>
      <c r="B2" s="3"/>
      <c r="C2" s="3"/>
      <c r="D2" s="3"/>
    </row>
    <row r="3" spans="1:4" s="8" customFormat="1" ht="49.5">
      <c r="A3" s="4" t="s">
        <v>0</v>
      </c>
      <c r="B3" s="5" t="s">
        <v>53</v>
      </c>
      <c r="C3" s="6" t="s">
        <v>51</v>
      </c>
      <c r="D3" s="7" t="s">
        <v>34</v>
      </c>
    </row>
    <row r="4" spans="1:4" s="8" customFormat="1" ht="20.25" customHeight="1" thickBot="1">
      <c r="A4" s="9">
        <v>1</v>
      </c>
      <c r="B4" s="10" t="s">
        <v>35</v>
      </c>
      <c r="C4" s="11" t="s">
        <v>11</v>
      </c>
      <c r="D4" s="12" t="s">
        <v>36</v>
      </c>
    </row>
    <row r="5" spans="1:178" s="14" customFormat="1" ht="48" customHeight="1">
      <c r="A5" s="63" t="s">
        <v>54</v>
      </c>
      <c r="B5" s="64" t="s">
        <v>55</v>
      </c>
      <c r="C5" s="65">
        <f>H5</f>
        <v>-171949.1200000001</v>
      </c>
      <c r="D5" s="65">
        <f>I5</f>
        <v>446525.50000000047</v>
      </c>
      <c r="E5" s="13"/>
      <c r="F5" s="13"/>
      <c r="G5" s="13"/>
      <c r="H5" s="22">
        <f>Доходы!C7-Расходы!C4</f>
        <v>-171949.1200000001</v>
      </c>
      <c r="I5" s="22">
        <f>Доходы!D7-Расходы!D4</f>
        <v>446525.50000000047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</row>
    <row r="6" spans="1:178" s="8" customFormat="1" ht="42" customHeight="1" hidden="1">
      <c r="A6" s="66" t="s">
        <v>56</v>
      </c>
      <c r="B6" s="62" t="s">
        <v>57</v>
      </c>
      <c r="C6" s="61">
        <v>-109100</v>
      </c>
      <c r="D6" s="61">
        <v>-109100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</row>
    <row r="7" spans="1:178" s="8" customFormat="1" ht="47.25" customHeight="1">
      <c r="A7" s="66" t="s">
        <v>58</v>
      </c>
      <c r="B7" s="62" t="s">
        <v>59</v>
      </c>
      <c r="C7" s="61">
        <f>H5</f>
        <v>-171949.1200000001</v>
      </c>
      <c r="D7" s="61">
        <f>I5</f>
        <v>446525.50000000047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</row>
    <row r="8" spans="1:178" s="8" customFormat="1" ht="51.75" customHeight="1" thickBot="1">
      <c r="A8" s="67" t="s">
        <v>60</v>
      </c>
      <c r="B8" s="68" t="s">
        <v>4</v>
      </c>
      <c r="C8" s="69">
        <f>H5</f>
        <v>-171949.1200000001</v>
      </c>
      <c r="D8" s="69">
        <f>I5</f>
        <v>446525.50000000047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</row>
    <row r="9" spans="1:178" s="19" customFormat="1" ht="15.75">
      <c r="A9" s="16"/>
      <c r="B9" s="17"/>
      <c r="C9" s="18"/>
      <c r="D9" s="18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</row>
    <row r="12" spans="3:4" ht="15.75">
      <c r="C12" s="21"/>
      <c r="D12" s="21"/>
    </row>
    <row r="14" spans="8:10" ht="15.75">
      <c r="H14" s="23"/>
      <c r="I14" s="23"/>
      <c r="J14" s="23"/>
    </row>
    <row r="15" spans="8:10" ht="15.75">
      <c r="H15" s="23"/>
      <c r="I15" s="23"/>
      <c r="J15" s="23"/>
    </row>
    <row r="16" spans="8:10" ht="15.75">
      <c r="H16" s="23"/>
      <c r="I16" s="24"/>
      <c r="J16" s="23"/>
    </row>
    <row r="17" spans="8:10" ht="15.75">
      <c r="H17" s="23"/>
      <c r="I17" s="23"/>
      <c r="J17" s="23"/>
    </row>
    <row r="18" spans="8:10" ht="15.75">
      <c r="H18" s="23"/>
      <c r="I18" s="23"/>
      <c r="J18" s="23"/>
    </row>
  </sheetData>
  <sheetProtection/>
  <mergeCells count="1">
    <mergeCell ref="A1:D1"/>
  </mergeCells>
  <printOptions horizontalCentered="1"/>
  <pageMargins left="0" right="0" top="0" bottom="0" header="0" footer="0"/>
  <pageSetup horizontalDpi="600" verticalDpi="600" orientation="portrait" paperSize="9" scale="77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Поселение-1</cp:lastModifiedBy>
  <cp:lastPrinted>2019-08-19T08:06:05Z</cp:lastPrinted>
  <dcterms:created xsi:type="dcterms:W3CDTF">2005-02-01T12:32:18Z</dcterms:created>
  <dcterms:modified xsi:type="dcterms:W3CDTF">2021-10-26T10:38:02Z</dcterms:modified>
  <cp:category/>
  <cp:version/>
  <cp:contentType/>
  <cp:contentStatus/>
</cp:coreProperties>
</file>