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0">'Доходы'!$A$1:$D$15</definedName>
    <definedName name="_xlnm.Print_Area" localSheetId="2">'Лист1'!$A$1:$D$16</definedName>
    <definedName name="_xlnm.Print_Area" localSheetId="1">'Расходы'!$A$1:$D$24</definedName>
  </definedNames>
  <calcPr fullCalcOnLoad="1"/>
</workbook>
</file>

<file path=xl/sharedStrings.xml><?xml version="1.0" encoding="utf-8"?>
<sst xmlns="http://schemas.openxmlformats.org/spreadsheetml/2006/main" count="87" uniqueCount="69">
  <si>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</si>
  <si>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</si>
  <si>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</si>
  <si>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</si>
  <si>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</si>
  <si>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</si>
  <si>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</si>
  <si>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</si>
  <si>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</si>
  <si>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</si>
  <si>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</si>
  <si>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</si>
  <si>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</si>
  <si>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</si>
  <si>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</si>
  <si>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</si>
  <si>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</si>
  <si>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</si>
  <si>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</si>
  <si>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</si>
  <si>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</si>
  <si>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</si>
  <si>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</si>
  <si>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</si>
  <si>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</si>
  <si>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</si>
  <si>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</si>
  <si>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</si>
  <si>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</si>
  <si>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</si>
  <si>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</si>
  <si>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</si>
  <si>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</si>
  <si>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</si>
  <si>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</si>
  <si>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</si>
  <si>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</si>
  <si>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</si>
  <si>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</si>
  <si>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</si>
  <si>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</si>
  <si>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</si>
  <si>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000 200 00000 00 0000 000</t>
  </si>
  <si>
    <t>Обеспечение проведения выборов и референдумов</t>
  </si>
  <si>
    <t>000 0107 0000000 000 000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</si>
  <si>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</si>
  <si>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</si>
  <si>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</si>
  <si>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</si>
  <si>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</si>
  <si>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</si>
  <si>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</si>
  <si>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</si>
  <si>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</si>
  <si>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</si>
  <si>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</si>
  <si>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</si>
  <si>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</si>
  <si>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</si>
  <si>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</si>
  <si>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</si>
  <si>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</si>
  <si>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</si>
  <si>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НАЦИОНАЛЬНАЯ ЭКОНОМИКА</t>
  </si>
  <si>
    <t>000 0300 0000000 000 000</t>
  </si>
  <si>
    <t>НАЦИОНАЛЬНАЯ БЕЗОПАСНОСТЬ И ПРАВООХРАНИТЕЛЬНАЯ ДЕЯТЕЛЬНОСТЬ</t>
  </si>
  <si>
    <t>Отчет об исполнении бюджета МКУ Исполнительный комитет   Старокуклинского сельского поселения Елабужского муниципального района Республики Татарстан за 3 кв. 2017 год</t>
  </si>
  <si>
    <t>Обеспечение пожарной безопасности</t>
  </si>
  <si>
    <t>000 0310 0000000 000 000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</si>
</sst>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?"/>
    <numFmt numFmtId="168" formatCode="#,##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8"/>
      <name val="Arial Cyr"/>
      <family val="0"/>
    </font>
    <font>
      <b/>
      <sz val="16"/>
      <name val="Times New Roman"/>
      <family val="1"/>
    </font>
    <font>
      <b/>
      <sz val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right"/>
    </xf>
    <xf numFmtId="49" fontId="21" fillId="0" borderId="0" xfId="0" applyNumberFormat="1" applyFont="1" applyAlignment="1">
      <alignment wrapText="1" shrinkToFit="1"/>
    </xf>
    <xf numFmtId="49" fontId="21" fillId="0" borderId="11" xfId="0" applyNumberFormat="1" applyFont="1" applyFill="1" applyBorder="1" applyAlignment="1">
      <alignment horizontal="center" vertical="center" wrapText="1" shrinkToFit="1"/>
    </xf>
    <xf numFmtId="49" fontId="21" fillId="0" borderId="0" xfId="0" applyNumberFormat="1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vertical="center" wrapText="1"/>
    </xf>
    <xf numFmtId="49" fontId="21" fillId="24" borderId="16" xfId="0" applyNumberFormat="1" applyFont="1" applyFill="1" applyBorder="1" applyAlignment="1">
      <alignment horizontal="center" vertical="center" wrapText="1" shrinkToFit="1"/>
    </xf>
    <xf numFmtId="49" fontId="21" fillId="24" borderId="11" xfId="0" applyNumberFormat="1" applyFont="1" applyFill="1" applyBorder="1" applyAlignment="1">
      <alignment horizontal="center" vertical="center" wrapText="1" shrinkToFit="1"/>
    </xf>
    <xf numFmtId="4" fontId="20" fillId="0" borderId="17" xfId="0" applyNumberFormat="1" applyFont="1" applyFill="1" applyBorder="1" applyAlignment="1">
      <alignment horizontal="right"/>
    </xf>
    <xf numFmtId="49" fontId="21" fillId="24" borderId="18" xfId="0" applyNumberFormat="1" applyFont="1" applyFill="1" applyBorder="1" applyAlignment="1">
      <alignment horizontal="center" vertical="center" wrapText="1" shrinkToFit="1"/>
    </xf>
    <xf numFmtId="49" fontId="20" fillId="24" borderId="19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24" borderId="17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 applyAlignment="1">
      <alignment/>
    </xf>
    <xf numFmtId="49" fontId="22" fillId="0" borderId="28" xfId="0" applyNumberFormat="1" applyFont="1" applyBorder="1" applyAlignment="1">
      <alignment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wrapText="1"/>
    </xf>
    <xf numFmtId="49" fontId="23" fillId="0" borderId="30" xfId="0" applyNumberFormat="1" applyFont="1" applyBorder="1" applyAlignment="1">
      <alignment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1" fillId="0" borderId="0" xfId="0" applyNumberFormat="1" applyFont="1" applyAlignment="1">
      <alignment/>
    </xf>
    <xf numFmtId="49" fontId="21" fillId="24" borderId="0" xfId="0" applyNumberFormat="1" applyFont="1" applyFill="1" applyAlignment="1">
      <alignment/>
    </xf>
    <xf numFmtId="49" fontId="21" fillId="24" borderId="32" xfId="0" applyNumberFormat="1" applyFont="1" applyFill="1" applyBorder="1" applyAlignment="1">
      <alignment horizontal="center" vertical="center"/>
    </xf>
    <xf numFmtId="49" fontId="21" fillId="24" borderId="33" xfId="0" applyNumberFormat="1" applyFont="1" applyFill="1" applyBorder="1" applyAlignment="1">
      <alignment horizontal="center" vertical="center"/>
    </xf>
    <xf numFmtId="49" fontId="21" fillId="24" borderId="34" xfId="0" applyNumberFormat="1" applyFont="1" applyFill="1" applyBorder="1" applyAlignment="1">
      <alignment horizontal="center" vertical="center"/>
    </xf>
    <xf numFmtId="49" fontId="21" fillId="24" borderId="0" xfId="0" applyNumberFormat="1" applyFont="1" applyFill="1" applyAlignment="1">
      <alignment wrapText="1" shrinkToFit="1"/>
    </xf>
    <xf numFmtId="49" fontId="21" fillId="24" borderId="12" xfId="0" applyNumberFormat="1" applyFont="1" applyFill="1" applyBorder="1" applyAlignment="1">
      <alignment vertical="center" wrapText="1"/>
    </xf>
    <xf numFmtId="49" fontId="21" fillId="24" borderId="35" xfId="0" applyNumberFormat="1" applyFont="1" applyFill="1" applyBorder="1" applyAlignment="1">
      <alignment horizontal="center" vertical="center"/>
    </xf>
    <xf numFmtId="4" fontId="21" fillId="24" borderId="35" xfId="0" applyNumberFormat="1" applyFont="1" applyFill="1" applyBorder="1" applyAlignment="1">
      <alignment horizontal="right"/>
    </xf>
    <xf numFmtId="4" fontId="21" fillId="24" borderId="36" xfId="0" applyNumberFormat="1" applyFont="1" applyFill="1" applyBorder="1" applyAlignment="1">
      <alignment horizontal="right"/>
    </xf>
    <xf numFmtId="49" fontId="20" fillId="24" borderId="37" xfId="0" applyNumberFormat="1" applyFont="1" applyFill="1" applyBorder="1" applyAlignment="1">
      <alignment vertical="center" wrapText="1"/>
    </xf>
    <xf numFmtId="49" fontId="21" fillId="24" borderId="38" xfId="0" applyNumberFormat="1" applyFont="1" applyFill="1" applyBorder="1" applyAlignment="1">
      <alignment horizontal="center" vertical="center"/>
    </xf>
    <xf numFmtId="4" fontId="21" fillId="24" borderId="13" xfId="0" applyNumberFormat="1" applyFont="1" applyFill="1" applyBorder="1" applyAlignment="1">
      <alignment horizontal="right"/>
    </xf>
    <xf numFmtId="4" fontId="21" fillId="24" borderId="14" xfId="0" applyNumberFormat="1" applyFont="1" applyFill="1" applyBorder="1" applyAlignment="1">
      <alignment horizontal="right"/>
    </xf>
    <xf numFmtId="49" fontId="21" fillId="24" borderId="0" xfId="0" applyNumberFormat="1" applyFont="1" applyFill="1" applyAlignment="1">
      <alignment vertical="center"/>
    </xf>
    <xf numFmtId="49" fontId="21" fillId="24" borderId="0" xfId="0" applyNumberFormat="1" applyFont="1" applyFill="1" applyBorder="1" applyAlignment="1">
      <alignment vertical="center"/>
    </xf>
    <xf numFmtId="49" fontId="20" fillId="24" borderId="10" xfId="0" applyNumberFormat="1" applyFont="1" applyFill="1" applyBorder="1" applyAlignment="1">
      <alignment horizontal="center" vertical="center" wrapText="1" shrinkToFit="1"/>
    </xf>
    <xf numFmtId="49" fontId="21" fillId="24" borderId="39" xfId="0" applyNumberFormat="1" applyFont="1" applyFill="1" applyBorder="1" applyAlignment="1">
      <alignment horizontal="center" vertical="center" wrapText="1" shrinkToFit="1"/>
    </xf>
    <xf numFmtId="49" fontId="20" fillId="24" borderId="40" xfId="0" applyNumberFormat="1" applyFont="1" applyFill="1" applyBorder="1" applyAlignment="1">
      <alignment vertical="center"/>
    </xf>
    <xf numFmtId="49" fontId="20" fillId="24" borderId="33" xfId="0" applyNumberFormat="1" applyFont="1" applyFill="1" applyBorder="1" applyAlignment="1">
      <alignment horizontal="center" vertical="center"/>
    </xf>
    <xf numFmtId="4" fontId="20" fillId="24" borderId="41" xfId="0" applyNumberFormat="1" applyFont="1" applyFill="1" applyBorder="1" applyAlignment="1">
      <alignment horizontal="right"/>
    </xf>
    <xf numFmtId="4" fontId="20" fillId="24" borderId="34" xfId="0" applyNumberFormat="1" applyFont="1" applyFill="1" applyBorder="1" applyAlignment="1">
      <alignment horizontal="right"/>
    </xf>
    <xf numFmtId="49" fontId="21" fillId="24" borderId="42" xfId="0" applyNumberFormat="1" applyFont="1" applyFill="1" applyBorder="1" applyAlignment="1">
      <alignment horizontal="center" vertical="center" wrapText="1" shrinkToFit="1"/>
    </xf>
    <xf numFmtId="49" fontId="21" fillId="24" borderId="43" xfId="0" applyNumberFormat="1" applyFont="1" applyFill="1" applyBorder="1" applyAlignment="1">
      <alignment horizontal="center" vertical="center" wrapText="1" shrinkToFit="1"/>
    </xf>
    <xf numFmtId="0" fontId="20" fillId="24" borderId="19" xfId="0" applyNumberFormat="1" applyFont="1" applyFill="1" applyBorder="1" applyAlignment="1">
      <alignment vertical="center" wrapText="1" shrinkToFit="1"/>
    </xf>
    <xf numFmtId="0" fontId="21" fillId="24" borderId="44" xfId="0" applyNumberFormat="1" applyFont="1" applyFill="1" applyBorder="1" applyAlignment="1">
      <alignment vertical="center" wrapText="1" shrinkToFit="1"/>
    </xf>
    <xf numFmtId="0" fontId="21" fillId="24" borderId="45" xfId="0" applyNumberFormat="1" applyFont="1" applyFill="1" applyBorder="1" applyAlignment="1">
      <alignment vertical="center" wrapText="1" shrinkToFit="1"/>
    </xf>
    <xf numFmtId="0" fontId="20" fillId="0" borderId="19" xfId="0" applyNumberFormat="1" applyFont="1" applyBorder="1" applyAlignment="1">
      <alignment vertical="center" wrapText="1"/>
    </xf>
    <xf numFmtId="49" fontId="21" fillId="0" borderId="46" xfId="0" applyNumberFormat="1" applyFont="1" applyBorder="1" applyAlignment="1" applyProtection="1">
      <alignment vertical="center" wrapText="1"/>
      <protection/>
    </xf>
    <xf numFmtId="49" fontId="21" fillId="0" borderId="47" xfId="0" applyNumberFormat="1" applyFont="1" applyBorder="1" applyAlignment="1" applyProtection="1">
      <alignment vertical="center" wrapText="1"/>
      <protection/>
    </xf>
    <xf numFmtId="0" fontId="21" fillId="24" borderId="48" xfId="0" applyNumberFormat="1" applyFont="1" applyFill="1" applyBorder="1" applyAlignment="1">
      <alignment vertical="center" wrapText="1" shrinkToFit="1"/>
    </xf>
    <xf numFmtId="4" fontId="20" fillId="24" borderId="10" xfId="0" applyNumberFormat="1" applyFont="1" applyFill="1" applyBorder="1" applyAlignment="1">
      <alignment wrapText="1" shrinkToFit="1"/>
    </xf>
    <xf numFmtId="4" fontId="20" fillId="24" borderId="17" xfId="0" applyNumberFormat="1" applyFont="1" applyFill="1" applyBorder="1" applyAlignment="1">
      <alignment wrapText="1" shrinkToFit="1"/>
    </xf>
    <xf numFmtId="4" fontId="21" fillId="0" borderId="11" xfId="0" applyNumberFormat="1" applyFont="1" applyBorder="1" applyAlignment="1" applyProtection="1">
      <alignment vertical="center" wrapText="1"/>
      <protection/>
    </xf>
    <xf numFmtId="4" fontId="21" fillId="0" borderId="49" xfId="0" applyNumberFormat="1" applyFont="1" applyBorder="1" applyAlignment="1" applyProtection="1">
      <alignment vertical="center" wrapText="1"/>
      <protection/>
    </xf>
    <xf numFmtId="4" fontId="23" fillId="0" borderId="50" xfId="0" applyNumberFormat="1" applyFont="1" applyFill="1" applyBorder="1" applyAlignment="1">
      <alignment horizontal="right" vertical="center" wrapText="1"/>
    </xf>
    <xf numFmtId="4" fontId="23" fillId="0" borderId="49" xfId="0" applyNumberFormat="1" applyFont="1" applyFill="1" applyBorder="1" applyAlignment="1">
      <alignment horizontal="right" vertical="center" wrapText="1"/>
    </xf>
    <xf numFmtId="4" fontId="22" fillId="0" borderId="50" xfId="0" applyNumberFormat="1" applyFont="1" applyFill="1" applyBorder="1" applyAlignment="1">
      <alignment horizontal="right" vertical="center" wrapText="1"/>
    </xf>
    <xf numFmtId="4" fontId="22" fillId="0" borderId="49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Border="1" applyAlignment="1" applyProtection="1">
      <alignment horizontal="right" vertical="center" wrapText="1"/>
      <protection/>
    </xf>
    <xf numFmtId="4" fontId="21" fillId="0" borderId="49" xfId="0" applyNumberFormat="1" applyFont="1" applyBorder="1" applyAlignment="1" applyProtection="1">
      <alignment horizontal="right" vertical="center" wrapText="1"/>
      <protection/>
    </xf>
    <xf numFmtId="0" fontId="21" fillId="0" borderId="44" xfId="0" applyNumberFormat="1" applyFont="1" applyFill="1" applyBorder="1" applyAlignment="1">
      <alignment vertical="center" wrapText="1" shrinkToFit="1"/>
    </xf>
    <xf numFmtId="4" fontId="21" fillId="0" borderId="18" xfId="0" applyNumberFormat="1" applyFont="1" applyBorder="1" applyAlignment="1" applyProtection="1">
      <alignment horizontal="right" vertical="center" wrapText="1"/>
      <protection/>
    </xf>
    <xf numFmtId="4" fontId="21" fillId="0" borderId="51" xfId="0" applyNumberFormat="1" applyFont="1" applyBorder="1" applyAlignment="1" applyProtection="1">
      <alignment horizontal="right" vertical="center" wrapText="1"/>
      <protection/>
    </xf>
    <xf numFmtId="0" fontId="21" fillId="24" borderId="52" xfId="0" applyNumberFormat="1" applyFont="1" applyFill="1" applyBorder="1" applyAlignment="1">
      <alignment vertical="center" wrapText="1" shrinkToFit="1"/>
    </xf>
    <xf numFmtId="4" fontId="21" fillId="0" borderId="16" xfId="0" applyNumberFormat="1" applyFont="1" applyBorder="1" applyAlignment="1" applyProtection="1">
      <alignment horizontal="right" vertical="center" wrapText="1"/>
      <protection/>
    </xf>
    <xf numFmtId="4" fontId="21" fillId="0" borderId="23" xfId="0" applyNumberFormat="1" applyFont="1" applyBorder="1" applyAlignment="1" applyProtection="1">
      <alignment horizontal="right" vertical="center" wrapText="1"/>
      <protection/>
    </xf>
    <xf numFmtId="49" fontId="23" fillId="0" borderId="20" xfId="0" applyNumberFormat="1" applyFont="1" applyBorder="1" applyAlignment="1">
      <alignment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4" fontId="21" fillId="0" borderId="43" xfId="0" applyNumberFormat="1" applyFont="1" applyBorder="1" applyAlignment="1" applyProtection="1">
      <alignment horizontal="right" vertical="center" wrapText="1"/>
      <protection/>
    </xf>
    <xf numFmtId="49" fontId="19" fillId="0" borderId="0" xfId="0" applyNumberFormat="1" applyFont="1" applyBorder="1" applyAlignment="1">
      <alignment/>
    </xf>
    <xf numFmtId="4" fontId="24" fillId="0" borderId="0" xfId="0" applyNumberFormat="1" applyFont="1" applyBorder="1" applyAlignment="1" applyProtection="1">
      <alignment horizontal="right"/>
      <protection/>
    </xf>
    <xf numFmtId="49" fontId="20" fillId="0" borderId="35" xfId="0" applyNumberFormat="1" applyFont="1" applyFill="1" applyBorder="1" applyAlignment="1">
      <alignment horizontal="center" wrapText="1"/>
    </xf>
    <xf numFmtId="0" fontId="21" fillId="0" borderId="35" xfId="0" applyFont="1" applyBorder="1" applyAlignment="1">
      <alignment horizontal="center" wrapText="1"/>
    </xf>
    <xf numFmtId="49" fontId="20" fillId="24" borderId="53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4" fontId="26" fillId="0" borderId="54" xfId="0" applyNumberFormat="1" applyFont="1" applyBorder="1" applyAlignment="1" applyProtection="1">
      <alignment horizontal="right" vertical="center" wrapText="1"/>
      <protection/>
    </xf>
    <xf numFmtId="4" fontId="26" fillId="0" borderId="54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16"/>
  <sheetViews>
    <sheetView showGridLines="0" view="pageBreakPreview" zoomScaleSheetLayoutView="100" zoomScalePageLayoutView="0" workbookViewId="0" topLeftCell="A5">
      <selection activeCell="D16" sqref="D16"/>
    </sheetView>
  </sheetViews>
  <sheetFormatPr defaultColWidth="29.125" defaultRowHeight="35.25" customHeight="1"/>
  <cols>
    <col min="1" max="1" width="43.00390625" style="3" customWidth="1"/>
    <col min="2" max="2" width="37.00390625" style="3" customWidth="1"/>
    <col min="3" max="4" width="25.75390625" style="3" customWidth="1"/>
    <col min="5" max="16384" width="29.125" style="4" customWidth="1"/>
  </cols>
  <sheetData>
    <row r="1" ht="35.25" customHeight="1">
      <c r="D1" s="4" t="s">
        <v>51</v>
      </c>
    </row>
    <row r="2" spans="1:4" s="3" customFormat="1" ht="55.5" customHeight="1">
      <c r="A2" s="100" t="s">
        <v>66</v>
      </c>
      <c r="B2" s="100"/>
      <c r="C2" s="100"/>
      <c r="D2" s="100"/>
    </row>
    <row r="3" spans="1:4" s="3" customFormat="1" ht="35.25" customHeight="1">
      <c r="A3" s="44" t="s">
        <v>52</v>
      </c>
      <c r="C3" s="9"/>
      <c r="D3" s="9"/>
    </row>
    <row r="4" spans="1:4" s="3" customFormat="1" ht="35.25" customHeight="1" thickBot="1">
      <c r="A4" s="96" t="s">
        <v>6</v>
      </c>
      <c r="B4" s="97"/>
      <c r="C4" s="97"/>
      <c r="D4" s="97"/>
    </row>
    <row r="5" spans="1:7" ht="86.25" customHeight="1" thickBot="1">
      <c r="A5" s="18" t="s">
        <v>0</v>
      </c>
      <c r="B5" s="19" t="s">
        <v>7</v>
      </c>
      <c r="C5" s="19" t="s">
        <v>53</v>
      </c>
      <c r="D5" s="20" t="s">
        <v>36</v>
      </c>
      <c r="F5" s="101">
        <v>29000</v>
      </c>
      <c r="G5" s="101">
        <v>17614.41</v>
      </c>
    </row>
    <row r="6" spans="1:7" ht="36" customHeight="1" thickBot="1">
      <c r="A6" s="10">
        <v>1</v>
      </c>
      <c r="B6" s="11" t="s">
        <v>37</v>
      </c>
      <c r="C6" s="11" t="s">
        <v>11</v>
      </c>
      <c r="D6" s="12" t="s">
        <v>38</v>
      </c>
      <c r="F6" s="101">
        <v>19000</v>
      </c>
      <c r="G6" s="101">
        <v>3220.61</v>
      </c>
    </row>
    <row r="7" spans="1:7" ht="36" customHeight="1" thickBot="1">
      <c r="A7" s="13" t="s">
        <v>1</v>
      </c>
      <c r="B7" s="5" t="s">
        <v>4</v>
      </c>
      <c r="C7" s="6">
        <f>SUM(C8:C15)</f>
        <v>2195490.19</v>
      </c>
      <c r="D7" s="16">
        <f>SUM(D8:D15)</f>
        <v>1483039.23</v>
      </c>
      <c r="F7" s="101">
        <v>181000</v>
      </c>
      <c r="G7" s="101">
        <v>56294.3</v>
      </c>
    </row>
    <row r="8" spans="1:139" ht="49.5" customHeight="1">
      <c r="A8" s="88" t="s">
        <v>12</v>
      </c>
      <c r="B8" s="14" t="s">
        <v>13</v>
      </c>
      <c r="C8" s="89">
        <v>29000</v>
      </c>
      <c r="D8" s="90">
        <v>17614.41</v>
      </c>
      <c r="E8" s="7"/>
      <c r="F8" s="101">
        <v>2000</v>
      </c>
      <c r="G8" s="101">
        <v>2100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</row>
    <row r="9" spans="1:139" ht="49.5" customHeight="1">
      <c r="A9" s="69" t="s">
        <v>14</v>
      </c>
      <c r="B9" s="15" t="s">
        <v>15</v>
      </c>
      <c r="C9" s="83"/>
      <c r="D9" s="84"/>
      <c r="E9" s="7"/>
      <c r="F9" s="101">
        <v>35500</v>
      </c>
      <c r="G9" s="101">
        <v>35500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</row>
    <row r="10" spans="1:139" ht="49.5" customHeight="1">
      <c r="A10" s="69" t="s">
        <v>16</v>
      </c>
      <c r="B10" s="15" t="s">
        <v>17</v>
      </c>
      <c r="C10" s="83">
        <v>19000</v>
      </c>
      <c r="D10" s="84">
        <v>3220.61</v>
      </c>
      <c r="E10" s="7"/>
      <c r="F10" s="101">
        <v>1928990.19</v>
      </c>
      <c r="G10" s="101">
        <v>1368309.91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</row>
    <row r="11" spans="1:139" ht="49.5" customHeight="1">
      <c r="A11" s="69" t="s">
        <v>39</v>
      </c>
      <c r="B11" s="15" t="s">
        <v>17</v>
      </c>
      <c r="C11" s="83">
        <v>181000</v>
      </c>
      <c r="D11" s="84">
        <v>56294.3</v>
      </c>
      <c r="E11" s="7"/>
      <c r="F11" s="102">
        <v>2195490.19</v>
      </c>
      <c r="G11" s="102">
        <v>1483039.23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</row>
    <row r="12" spans="1:139" ht="49.5" customHeight="1">
      <c r="A12" s="69" t="s">
        <v>18</v>
      </c>
      <c r="B12" s="15" t="s">
        <v>19</v>
      </c>
      <c r="C12" s="83">
        <v>2000</v>
      </c>
      <c r="D12" s="84">
        <v>2100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</row>
    <row r="13" spans="1:139" ht="131.25" hidden="1">
      <c r="A13" s="85" t="s">
        <v>20</v>
      </c>
      <c r="B13" s="8" t="s">
        <v>21</v>
      </c>
      <c r="C13" s="83"/>
      <c r="D13" s="84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</row>
    <row r="14" spans="1:139" ht="50.25" customHeight="1">
      <c r="A14" s="85" t="s">
        <v>48</v>
      </c>
      <c r="B14" s="8" t="s">
        <v>47</v>
      </c>
      <c r="C14" s="83">
        <v>35500</v>
      </c>
      <c r="D14" s="84">
        <v>35500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</row>
    <row r="15" spans="1:139" ht="120.75" customHeight="1" thickBot="1">
      <c r="A15" s="74" t="s">
        <v>22</v>
      </c>
      <c r="B15" s="17" t="s">
        <v>42</v>
      </c>
      <c r="C15" s="86">
        <v>1928990.19</v>
      </c>
      <c r="D15" s="87">
        <v>1368309.91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</row>
    <row r="16" spans="5:139" ht="35.25" customHeight="1"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</row>
    <row r="17" s="3" customFormat="1" ht="35.25" customHeight="1"/>
    <row r="18" s="3" customFormat="1" ht="35.25" customHeight="1"/>
    <row r="19" s="3" customFormat="1" ht="35.25" customHeight="1"/>
    <row r="20" s="3" customFormat="1" ht="35.25" customHeight="1"/>
    <row r="21" s="3" customFormat="1" ht="35.25" customHeight="1"/>
    <row r="22" s="3" customFormat="1" ht="35.25" customHeight="1"/>
    <row r="23" s="3" customFormat="1" ht="35.25" customHeight="1"/>
    <row r="24" s="3" customFormat="1" ht="35.25" customHeight="1"/>
    <row r="25" s="3" customFormat="1" ht="35.25" customHeight="1"/>
    <row r="26" s="3" customFormat="1" ht="35.25" customHeight="1"/>
    <row r="27" s="3" customFormat="1" ht="35.25" customHeight="1"/>
    <row r="28" s="3" customFormat="1" ht="35.25" customHeight="1"/>
    <row r="29" s="3" customFormat="1" ht="35.25" customHeight="1"/>
    <row r="30" s="3" customFormat="1" ht="35.25" customHeight="1"/>
    <row r="31" s="3" customFormat="1" ht="35.25" customHeight="1"/>
    <row r="32" s="3" customFormat="1" ht="35.25" customHeight="1"/>
    <row r="33" s="3" customFormat="1" ht="35.25" customHeight="1"/>
  </sheetData>
  <sheetProtection/>
  <mergeCells count="2">
    <mergeCell ref="A2:D2"/>
    <mergeCell ref="A4:D4"/>
  </mergeCells>
  <printOptions horizontalCentered="1"/>
  <pageMargins left="0" right="0" top="0" bottom="0" header="0" footer="0"/>
  <pageSetup horizontalDpi="300" verticalDpi="300" orientation="portrait" paperSize="9" scale="75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22"/>
  <sheetViews>
    <sheetView showGridLines="0" view="pageBreakPreview" zoomScale="90" zoomScaleSheetLayoutView="90" zoomScalePageLayoutView="0" workbookViewId="0" topLeftCell="A11">
      <selection activeCell="A2" sqref="A2:D21"/>
    </sheetView>
  </sheetViews>
  <sheetFormatPr defaultColWidth="9.00390625" defaultRowHeight="46.5" customHeight="1"/>
  <cols>
    <col min="1" max="1" width="45.375" style="58" customWidth="1"/>
    <col min="2" max="2" width="35.375" style="58" customWidth="1"/>
    <col min="3" max="4" width="20.75390625" style="58" customWidth="1"/>
    <col min="5" max="16384" width="9.125" style="45" customWidth="1"/>
  </cols>
  <sheetData>
    <row r="1" spans="1:4" ht="46.5" customHeight="1" thickBot="1">
      <c r="A1" s="98" t="s">
        <v>5</v>
      </c>
      <c r="B1" s="98"/>
      <c r="C1" s="98"/>
      <c r="D1" s="98"/>
    </row>
    <row r="2" spans="1:4" ht="75" customHeight="1" thickBot="1">
      <c r="A2" s="18" t="s">
        <v>0</v>
      </c>
      <c r="B2" s="19" t="s">
        <v>7</v>
      </c>
      <c r="C2" s="19" t="s">
        <v>53</v>
      </c>
      <c r="D2" s="20" t="s">
        <v>36</v>
      </c>
    </row>
    <row r="3" spans="1:4" ht="23.25" customHeight="1" thickBot="1">
      <c r="A3" s="46">
        <v>1</v>
      </c>
      <c r="B3" s="47" t="s">
        <v>37</v>
      </c>
      <c r="C3" s="47" t="s">
        <v>11</v>
      </c>
      <c r="D3" s="48" t="s">
        <v>38</v>
      </c>
    </row>
    <row r="4" spans="1:4" ht="33.75" customHeight="1" thickBot="1">
      <c r="A4" s="62" t="s">
        <v>2</v>
      </c>
      <c r="B4" s="63" t="s">
        <v>4</v>
      </c>
      <c r="C4" s="64">
        <f>C5+C10+C12+C14+C17</f>
        <v>2304590.19</v>
      </c>
      <c r="D4" s="65">
        <f>D5+D10+D14+D17</f>
        <v>1397924.52</v>
      </c>
    </row>
    <row r="5" spans="1:143" ht="43.5" customHeight="1" thickBot="1">
      <c r="A5" s="68" t="s">
        <v>8</v>
      </c>
      <c r="B5" s="60" t="s">
        <v>9</v>
      </c>
      <c r="C5" s="75">
        <f>SUM(C6:C9)</f>
        <v>1185309.19</v>
      </c>
      <c r="D5" s="75">
        <f>SUM(D6:D9)</f>
        <v>908478.1799999999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</row>
    <row r="6" spans="1:143" ht="100.5" customHeight="1">
      <c r="A6" s="88" t="s">
        <v>10</v>
      </c>
      <c r="B6" s="14" t="s">
        <v>23</v>
      </c>
      <c r="C6" s="83">
        <v>577934.19</v>
      </c>
      <c r="D6" s="83">
        <v>484644.92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</row>
    <row r="7" spans="1:143" ht="101.25" customHeight="1">
      <c r="A7" s="69" t="s">
        <v>24</v>
      </c>
      <c r="B7" s="15" t="s">
        <v>25</v>
      </c>
      <c r="C7" s="83">
        <v>481200</v>
      </c>
      <c r="D7" s="83">
        <v>319078.26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</row>
    <row r="8" spans="1:143" ht="69.75" customHeight="1">
      <c r="A8" s="69" t="s">
        <v>43</v>
      </c>
      <c r="B8" s="15" t="s">
        <v>44</v>
      </c>
      <c r="C8" s="77"/>
      <c r="D8" s="78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</row>
    <row r="9" spans="1:143" ht="46.5" customHeight="1" thickBot="1">
      <c r="A9" s="74" t="s">
        <v>26</v>
      </c>
      <c r="B9" s="17" t="s">
        <v>27</v>
      </c>
      <c r="C9" s="83">
        <v>126175</v>
      </c>
      <c r="D9" s="83">
        <v>104755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</row>
    <row r="10" spans="1:143" ht="46.5" customHeight="1" thickBot="1">
      <c r="A10" s="68" t="s">
        <v>28</v>
      </c>
      <c r="B10" s="60" t="s">
        <v>29</v>
      </c>
      <c r="C10" s="75">
        <f>SUM(C11)</f>
        <v>74000</v>
      </c>
      <c r="D10" s="76">
        <f>SUM(D11)</f>
        <v>49239.27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</row>
    <row r="11" spans="1:143" ht="46.5" customHeight="1" thickBot="1">
      <c r="A11" s="70" t="s">
        <v>30</v>
      </c>
      <c r="B11" s="67" t="s">
        <v>31</v>
      </c>
      <c r="C11" s="83">
        <v>74000</v>
      </c>
      <c r="D11" s="83">
        <v>49239.27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</row>
    <row r="12" spans="1:143" ht="87.75" customHeight="1" thickBot="1">
      <c r="A12" s="68" t="s">
        <v>65</v>
      </c>
      <c r="B12" s="60" t="s">
        <v>64</v>
      </c>
      <c r="C12" s="75">
        <f>SUM(C13)</f>
        <v>0</v>
      </c>
      <c r="D12" s="76">
        <f>SUM(D13)</f>
        <v>0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</row>
    <row r="13" spans="1:143" ht="46.5" customHeight="1" thickBot="1">
      <c r="A13" s="70" t="s">
        <v>67</v>
      </c>
      <c r="B13" s="67" t="s">
        <v>68</v>
      </c>
      <c r="C13" s="93"/>
      <c r="D13" s="93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</row>
    <row r="14" spans="1:143" ht="59.25" customHeight="1" thickBot="1">
      <c r="A14" s="71" t="s">
        <v>63</v>
      </c>
      <c r="B14" s="60" t="s">
        <v>46</v>
      </c>
      <c r="C14" s="75">
        <f>SUM(C15:C16)</f>
        <v>85654.02</v>
      </c>
      <c r="D14" s="75">
        <f>SUM(D15:D16)</f>
        <v>70000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</row>
    <row r="15" spans="1:143" ht="46.5" customHeight="1">
      <c r="A15" s="72" t="s">
        <v>45</v>
      </c>
      <c r="B15" s="66" t="s">
        <v>46</v>
      </c>
      <c r="C15" s="83">
        <v>85654.02</v>
      </c>
      <c r="D15" s="83">
        <v>70000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</row>
    <row r="16" spans="1:143" ht="46.5" customHeight="1" thickBot="1">
      <c r="A16" s="73" t="s">
        <v>50</v>
      </c>
      <c r="B16" s="61" t="s">
        <v>49</v>
      </c>
      <c r="C16" s="83"/>
      <c r="D16" s="83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</row>
    <row r="17" spans="1:143" ht="63" customHeight="1" thickBot="1">
      <c r="A17" s="68" t="s">
        <v>32</v>
      </c>
      <c r="B17" s="60" t="s">
        <v>33</v>
      </c>
      <c r="C17" s="75">
        <f>SUM(C18:C19)</f>
        <v>959626.98</v>
      </c>
      <c r="D17" s="75">
        <f>SUM(D18:D19)</f>
        <v>370207.07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</row>
    <row r="18" spans="1:143" ht="46.5" customHeight="1">
      <c r="A18" s="88" t="s">
        <v>40</v>
      </c>
      <c r="B18" s="14" t="s">
        <v>41</v>
      </c>
      <c r="C18" s="89">
        <v>502326.98</v>
      </c>
      <c r="D18" s="90">
        <v>121606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</row>
    <row r="19" spans="1:143" ht="46.5" customHeight="1" thickBot="1">
      <c r="A19" s="74" t="s">
        <v>34</v>
      </c>
      <c r="B19" s="17" t="s">
        <v>35</v>
      </c>
      <c r="C19" s="86">
        <v>457300</v>
      </c>
      <c r="D19" s="87">
        <v>248601.07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</row>
    <row r="20" spans="1:143" ht="46.5" customHeight="1" thickBot="1">
      <c r="A20" s="50"/>
      <c r="B20" s="51"/>
      <c r="C20" s="52"/>
      <c r="D20" s="53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</row>
    <row r="21" spans="1:143" ht="46.5" customHeight="1" thickBot="1">
      <c r="A21" s="54" t="s">
        <v>3</v>
      </c>
      <c r="B21" s="55" t="s">
        <v>4</v>
      </c>
      <c r="C21" s="56"/>
      <c r="D21" s="57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</row>
    <row r="22" spans="1:4" s="59" customFormat="1" ht="46.5" customHeight="1">
      <c r="A22" s="58"/>
      <c r="B22" s="58"/>
      <c r="C22" s="58"/>
      <c r="D22" s="58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83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V18"/>
  <sheetViews>
    <sheetView tabSelected="1" view="pageBreakPreview" zoomScale="80" zoomScaleSheetLayoutView="80" zoomScalePageLayoutView="0" workbookViewId="0" topLeftCell="A1">
      <selection activeCell="D9" sqref="D9"/>
    </sheetView>
  </sheetViews>
  <sheetFormatPr defaultColWidth="9.00390625" defaultRowHeight="12.75"/>
  <cols>
    <col min="1" max="1" width="43.125" style="42" customWidth="1"/>
    <col min="2" max="2" width="29.875" style="42" customWidth="1"/>
    <col min="3" max="3" width="19.00390625" style="42" customWidth="1"/>
    <col min="4" max="4" width="17.625" style="42" customWidth="1"/>
    <col min="5" max="7" width="9.125" style="2" customWidth="1"/>
    <col min="8" max="8" width="15.875" style="2" customWidth="1"/>
    <col min="9" max="9" width="12.25390625" style="2" customWidth="1"/>
    <col min="10" max="16384" width="9.125" style="2" customWidth="1"/>
  </cols>
  <sheetData>
    <row r="1" spans="1:4" s="1" customFormat="1" ht="29.25" customHeight="1">
      <c r="A1" s="99" t="s">
        <v>54</v>
      </c>
      <c r="B1" s="99"/>
      <c r="C1" s="99"/>
      <c r="D1" s="99"/>
    </row>
    <row r="2" spans="1:4" s="1" customFormat="1" ht="34.5" customHeight="1" thickBot="1">
      <c r="A2" s="21"/>
      <c r="B2" s="21"/>
      <c r="C2" s="21"/>
      <c r="D2" s="21"/>
    </row>
    <row r="3" spans="1:4" s="26" customFormat="1" ht="49.5">
      <c r="A3" s="22" t="s">
        <v>0</v>
      </c>
      <c r="B3" s="23" t="s">
        <v>55</v>
      </c>
      <c r="C3" s="24" t="s">
        <v>53</v>
      </c>
      <c r="D3" s="25" t="s">
        <v>36</v>
      </c>
    </row>
    <row r="4" spans="1:4" s="26" customFormat="1" ht="20.25" customHeight="1" thickBot="1">
      <c r="A4" s="27">
        <v>1</v>
      </c>
      <c r="B4" s="28" t="s">
        <v>37</v>
      </c>
      <c r="C4" s="29" t="s">
        <v>11</v>
      </c>
      <c r="D4" s="30" t="s">
        <v>38</v>
      </c>
    </row>
    <row r="5" spans="1:178" s="32" customFormat="1" ht="48" customHeight="1">
      <c r="A5" s="91" t="s">
        <v>56</v>
      </c>
      <c r="B5" s="92" t="s">
        <v>57</v>
      </c>
      <c r="C5" s="79">
        <v>-109100</v>
      </c>
      <c r="D5" s="80">
        <v>85114.71</v>
      </c>
      <c r="E5" s="31"/>
      <c r="F5" s="31"/>
      <c r="G5" s="31"/>
      <c r="H5" s="79">
        <f>Доходы!C7-Расходы!C4</f>
        <v>-109100</v>
      </c>
      <c r="I5" s="80">
        <f>Доходы!D7-Расходы!D4</f>
        <v>85114.70999999996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</row>
    <row r="6" spans="1:178" s="26" customFormat="1" ht="42" customHeight="1" hidden="1">
      <c r="A6" s="33" t="s">
        <v>58</v>
      </c>
      <c r="B6" s="34" t="s">
        <v>59</v>
      </c>
      <c r="C6" s="81">
        <v>-109100</v>
      </c>
      <c r="D6" s="82">
        <v>143464.64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</row>
    <row r="7" spans="1:178" s="26" customFormat="1" ht="47.25" customHeight="1">
      <c r="A7" s="33" t="s">
        <v>60</v>
      </c>
      <c r="B7" s="34" t="s">
        <v>61</v>
      </c>
      <c r="C7" s="81">
        <v>-109100</v>
      </c>
      <c r="D7" s="82">
        <v>85114.71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</row>
    <row r="8" spans="1:178" s="26" customFormat="1" ht="51.75" customHeight="1" thickBot="1">
      <c r="A8" s="36" t="s">
        <v>62</v>
      </c>
      <c r="B8" s="37" t="s">
        <v>4</v>
      </c>
      <c r="C8" s="79">
        <v>-109100</v>
      </c>
      <c r="D8" s="80">
        <v>85114.71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</row>
    <row r="9" spans="1:178" s="41" customFormat="1" ht="15.75">
      <c r="A9" s="38"/>
      <c r="B9" s="39"/>
      <c r="C9" s="40"/>
      <c r="D9" s="40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</row>
    <row r="12" spans="3:4" ht="15.75">
      <c r="C12" s="43"/>
      <c r="D12" s="43"/>
    </row>
    <row r="14" spans="8:10" ht="15.75">
      <c r="H14" s="94"/>
      <c r="I14" s="94"/>
      <c r="J14" s="94"/>
    </row>
    <row r="15" spans="8:10" ht="15.75">
      <c r="H15" s="94"/>
      <c r="I15" s="94"/>
      <c r="J15" s="94"/>
    </row>
    <row r="16" spans="8:10" ht="15.75">
      <c r="H16" s="94"/>
      <c r="I16" s="95"/>
      <c r="J16" s="94"/>
    </row>
    <row r="17" spans="8:10" ht="15.75">
      <c r="H17" s="94"/>
      <c r="I17" s="94"/>
      <c r="J17" s="94"/>
    </row>
    <row r="18" spans="8:10" ht="15.75">
      <c r="H18" s="94"/>
      <c r="I18" s="94"/>
      <c r="J18" s="9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Поселение-1</cp:lastModifiedBy>
  <cp:lastPrinted>2017-07-25T05:31:28Z</cp:lastPrinted>
  <dcterms:created xsi:type="dcterms:W3CDTF">2005-02-01T12:32:18Z</dcterms:created>
  <dcterms:modified xsi:type="dcterms:W3CDTF">2017-11-15T12:44:33Z</dcterms:modified>
  <cp:category/>
  <cp:version/>
  <cp:contentType/>
  <cp:contentStatus/>
</cp:coreProperties>
</file>